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<sst xmlns="http://schemas.openxmlformats.org/spreadsheetml/2006/main" count="498" uniqueCount="116">
  <si>
    <t>Документ, учреждение</t>
  </si>
  <si>
    <t>Расх.</t>
  </si>
  <si>
    <t>#Н/Д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</si>
  <si>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</si>
  <si>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</si>
  <si>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</si>
  <si>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</si>
  <si>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</si>
  <si>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</si>
  <si>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</si>
  <si>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</si>
  <si>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</si>
  <si>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</si>
  <si>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</si>
  <si>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</si>
  <si>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</si>
  <si>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</si>
  <si>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</si>
  <si>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</si>
  <si>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</si>
  <si>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</si>
  <si>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</si>
  <si>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</si>
  <si>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</si>
  <si>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</si>
  <si>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</si>
  <si>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</si>
  <si>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</si>
  <si>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</si>
  <si>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</si>
  <si>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</si>
  <si>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</si>
  <si>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</si>
  <si>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</si>
  <si>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</si>
  <si>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</si>
  <si>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Резервный фонд</t>
  </si>
  <si>
    <t>Резервные средства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</si>
  <si>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</si>
  <si>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</si>
  <si>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</si>
  <si>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</si>
  <si>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</si>
  <si>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</si>
  <si>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</si>
  <si>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</si>
  <si>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</si>
  <si>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</si>
  <si>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</si>
  <si>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</si>
  <si>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</si>
  <si>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</si>
  <si>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</si>
  <si>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</si>
  <si>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13</t>
  </si>
  <si>
    <t>03</t>
  </si>
  <si>
    <t>09</t>
  </si>
  <si>
    <t>10</t>
  </si>
  <si>
    <t>05</t>
  </si>
  <si>
    <t>08</t>
  </si>
  <si>
    <t>Закупка товаров, работ, услуг в сфере информационно-коммуникационных технологий</t>
  </si>
  <si>
    <t>242</t>
  </si>
  <si>
    <t>850</t>
  </si>
  <si>
    <t>Уплата транспортного налога</t>
  </si>
  <si>
    <t xml:space="preserve"> Новодарковичская сельская администрация </t>
  </si>
  <si>
    <t>0100180040</t>
  </si>
  <si>
    <t>Руководство и управление в сфере установленных функций органов местного самоуправления</t>
  </si>
  <si>
    <t>Уплата прочих налогов, сборов и иных обязательных платежей</t>
  </si>
  <si>
    <t>0100283360</t>
  </si>
  <si>
    <t>Уплата налога на имущество организаций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</si>
  <si>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</si>
  <si>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700008200</t>
  </si>
  <si>
    <t>7000084200</t>
  </si>
  <si>
    <t>7000083030</t>
  </si>
  <si>
    <t>Членские взносы некоммерческим организациям</t>
  </si>
  <si>
    <t>0100381410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</si>
  <si>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</si>
  <si>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</si>
  <si>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0100484210</t>
  </si>
  <si>
    <t>0100551180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</si>
  <si>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</si>
  <si>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0100681110</t>
  </si>
  <si>
    <t>Мероприятия в сфере пожарной безопасности</t>
  </si>
  <si>
    <t>0100781140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</si>
  <si>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</si>
  <si>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0200183730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</si>
  <si>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</si>
  <si>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</si>
  <si>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</si>
  <si>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</si>
  <si>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0200783360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</si>
  <si>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</si>
  <si>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7000083710</t>
  </si>
  <si>
    <t>Мероприятия в сфере коммунального хозяйства</t>
  </si>
  <si>
    <t>0200881740</t>
  </si>
  <si>
    <t>Закупка товаров, работ и услуг в сфере информационно-коммуникационных технологий</t>
  </si>
  <si>
    <t>0200381690</t>
  </si>
  <si>
    <t>Мероприя по благоустройству</t>
  </si>
  <si>
    <t>0400281730</t>
  </si>
  <si>
    <t>Организация и обеспечение освещения улиц</t>
  </si>
  <si>
    <t>Организация и содержание мест захоронения (кладбищ)</t>
  </si>
  <si>
    <t>0200581710</t>
  </si>
  <si>
    <t>Мероприятия по благоустройству</t>
  </si>
  <si>
    <t>0200681730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</si>
  <si>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</si>
  <si>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0300184260</t>
  </si>
  <si>
    <t>Выплаты муниципальных пенсий (доплат к государственным пенсиям)</t>
  </si>
  <si>
    <t>0100882450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</si>
  <si>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видов расходов классификации расходов бюджетов Российской Федерации на 01 апреля 2019 года</t>
  </si>
  <si>
    <t>Утвержденный годовой план на 2019 год</t>
  </si>
  <si>
    <t>Уточненный годовой план по состоянию на 01 апреля 2019 года</t>
  </si>
  <si>
    <t>Кассовое исполнение на 01 апреля 2019 года</t>
  </si>
  <si>
    <t>0100980020</t>
  </si>
  <si>
    <t>Приложение № 2                                                                        к постановлению Новодарковичской сельской администрации  от 29.04.2019г. №99/1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</si>
  <si>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</si>
  <si>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Исполнитель главный бухгалтер _______________ Семенова Марина Александровна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</si>
</sst>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0" fontId="33" fillId="0" borderId="3" xfId="47" applyNumberFormat="1" applyFont="1" applyProtection="1">
      <alignment horizontal="right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0" fontId="49" fillId="0" borderId="2" xfId="44" applyNumberFormat="1" applyFont="1" applyProtection="1">
      <alignment horizontal="center" vertical="center" wrapText="1"/>
      <protection locked="0"/>
    </xf>
    <xf numFmtId="4" fontId="31" fillId="0" borderId="2" xfId="52" applyNumberFormat="1" applyFont="1" applyProtection="1">
      <alignment horizontal="center" vertical="top" shrinkToFit="1"/>
      <protection locked="0"/>
    </xf>
    <xf numFmtId="4" fontId="33" fillId="0" borderId="3" xfId="47" applyNumberFormat="1" applyFont="1" applyProtection="1">
      <alignment horizontal="right"/>
      <protection locked="0"/>
    </xf>
    <xf numFmtId="4" fontId="31" fillId="0" borderId="0" xfId="40" applyNumberFormat="1" applyFont="1" applyProtection="1">
      <alignment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zoomScalePageLayoutView="0" workbookViewId="0" topLeftCell="A1">
      <pane ySplit="6" topLeftCell="A85" activePane="bottomLeft" state="frozen"/>
      <selection pane="topLeft" activeCell="A1" sqref="A1"/>
      <selection pane="bottomLeft" activeCell="A94" sqref="A94"/>
    </sheetView>
  </sheetViews>
  <sheetFormatPr defaultColWidth="9.140625" defaultRowHeight="15" outlineLevelRow="5"/>
  <cols>
    <col min="1" max="1" width="40.00390625" style="5" customWidth="1"/>
    <col min="2" max="2" width="7.7109375" style="5" customWidth="1"/>
    <col min="3" max="3" width="10.28125" style="5" customWidth="1"/>
    <col min="4" max="4" width="11.8515625" style="5" customWidth="1"/>
    <col min="5" max="5" width="7.7109375" style="5" customWidth="1"/>
    <col min="6" max="11" width="9.140625" style="5" hidden="1" customWidth="1"/>
    <col min="12" max="12" width="14.57421875" style="5" customWidth="1"/>
    <col min="13" max="13" width="15.28125" style="5" customWidth="1"/>
    <col min="14" max="14" width="15.140625" style="5" customWidth="1"/>
    <col min="15" max="16384" width="9.140625" style="5" customWidth="1"/>
  </cols>
  <sheetData>
    <row r="1" spans="1:14" s="3" customFormat="1" ht="15" customHeight="1">
      <c r="A1" s="1"/>
      <c r="B1" s="1"/>
      <c r="C1" s="2"/>
      <c r="E1" s="17"/>
      <c r="F1" s="17"/>
      <c r="G1" s="17"/>
      <c r="H1" s="17"/>
      <c r="I1" s="17"/>
      <c r="J1" s="17"/>
      <c r="K1" s="17"/>
      <c r="L1" s="17"/>
      <c r="M1" s="21" t="s">
        <v>113</v>
      </c>
      <c r="N1" s="21"/>
    </row>
    <row r="2" spans="1:14" s="3" customFormat="1" ht="40.5" customHeight="1">
      <c r="A2" s="1"/>
      <c r="B2" s="1"/>
      <c r="C2" s="2"/>
      <c r="D2" s="17"/>
      <c r="E2" s="17"/>
      <c r="F2" s="17"/>
      <c r="G2" s="17"/>
      <c r="H2" s="17"/>
      <c r="I2" s="17"/>
      <c r="J2" s="17"/>
      <c r="K2" s="17"/>
      <c r="L2" s="17"/>
      <c r="M2" s="21"/>
      <c r="N2" s="21"/>
    </row>
    <row r="3" spans="1:14" s="3" customFormat="1" ht="15" customHeight="1">
      <c r="A3" s="18" t="s">
        <v>108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3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3" customFormat="1" ht="21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50.25" customHeight="1">
      <c r="A6" s="6" t="s">
        <v>0</v>
      </c>
      <c r="B6" s="6" t="s">
        <v>46</v>
      </c>
      <c r="C6" s="6" t="s">
        <v>47</v>
      </c>
      <c r="D6" s="6" t="s">
        <v>27</v>
      </c>
      <c r="E6" s="6" t="s">
        <v>1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13" t="s">
        <v>109</v>
      </c>
      <c r="M6" s="13" t="s">
        <v>110</v>
      </c>
      <c r="N6" s="13" t="s">
        <v>111</v>
      </c>
    </row>
    <row r="7" spans="1:14" ht="31.5" customHeight="1">
      <c r="A7" s="7" t="s">
        <v>64</v>
      </c>
      <c r="B7" s="8" t="s">
        <v>48</v>
      </c>
      <c r="C7" s="8" t="s">
        <v>48</v>
      </c>
      <c r="D7" s="8" t="s">
        <v>3</v>
      </c>
      <c r="E7" s="8" t="s">
        <v>4</v>
      </c>
      <c r="F7" s="8" t="s">
        <v>4</v>
      </c>
      <c r="G7" s="8"/>
      <c r="H7" s="8"/>
      <c r="I7" s="8"/>
      <c r="J7" s="8"/>
      <c r="K7" s="8"/>
      <c r="L7" s="14">
        <f>L8+L34+L41+L48+L54+L82+L86</f>
        <v>9307453</v>
      </c>
      <c r="M7" s="14">
        <f>M8+M34+M41+M48+M54+M82+M86</f>
        <v>11823915.589999998</v>
      </c>
      <c r="N7" s="14">
        <f>N8+N34+N41+N48+N54+N82+N86</f>
        <v>1655909.31</v>
      </c>
    </row>
    <row r="8" spans="1:14" ht="15" customHeight="1" outlineLevel="1">
      <c r="A8" s="9" t="s">
        <v>5</v>
      </c>
      <c r="B8" s="8" t="s">
        <v>49</v>
      </c>
      <c r="C8" s="8" t="s">
        <v>48</v>
      </c>
      <c r="D8" s="8" t="s">
        <v>3</v>
      </c>
      <c r="E8" s="8" t="s">
        <v>4</v>
      </c>
      <c r="F8" s="8" t="s">
        <v>4</v>
      </c>
      <c r="G8" s="8"/>
      <c r="H8" s="8"/>
      <c r="I8" s="8"/>
      <c r="J8" s="8"/>
      <c r="K8" s="8"/>
      <c r="L8" s="14">
        <f>L9+L22+L25+L28</f>
        <v>1507024</v>
      </c>
      <c r="M8" s="14">
        <f>M9+M22+M25+M28</f>
        <v>1506652</v>
      </c>
      <c r="N8" s="14">
        <f>N9+N22+N25+N28</f>
        <v>234358.18</v>
      </c>
    </row>
    <row r="9" spans="1:14" ht="66" customHeight="1" outlineLevel="2">
      <c r="A9" s="11" t="s">
        <v>30</v>
      </c>
      <c r="B9" s="8" t="s">
        <v>49</v>
      </c>
      <c r="C9" s="8" t="s">
        <v>51</v>
      </c>
      <c r="D9" s="8" t="s">
        <v>3</v>
      </c>
      <c r="E9" s="8" t="s">
        <v>4</v>
      </c>
      <c r="F9" s="8" t="s">
        <v>4</v>
      </c>
      <c r="G9" s="8"/>
      <c r="H9" s="8"/>
      <c r="I9" s="8"/>
      <c r="J9" s="8"/>
      <c r="K9" s="8"/>
      <c r="L9" s="14">
        <f>L13+L18+L10</f>
        <v>1443195</v>
      </c>
      <c r="M9" s="14">
        <f>M13+M18+M10</f>
        <v>1442823</v>
      </c>
      <c r="N9" s="14">
        <f>N13+N18+N10</f>
        <v>234358.18</v>
      </c>
    </row>
    <row r="10" spans="1:14" ht="53.25" customHeight="1" outlineLevel="2">
      <c r="A10" s="11" t="s">
        <v>114</v>
      </c>
      <c r="B10" s="8" t="s">
        <v>49</v>
      </c>
      <c r="C10" s="8" t="s">
        <v>51</v>
      </c>
      <c r="D10" s="8" t="s">
        <v>112</v>
      </c>
      <c r="E10" s="8" t="s">
        <v>4</v>
      </c>
      <c r="F10" s="8"/>
      <c r="G10" s="8"/>
      <c r="H10" s="8"/>
      <c r="I10" s="8"/>
      <c r="J10" s="8"/>
      <c r="K10" s="8"/>
      <c r="L10" s="14">
        <f>L11+L12</f>
        <v>437100</v>
      </c>
      <c r="M10" s="14">
        <f>M11+M12</f>
        <v>437100</v>
      </c>
      <c r="N10" s="14">
        <f>N11+N12</f>
        <v>30234.63</v>
      </c>
    </row>
    <row r="11" spans="1:14" ht="27.75" customHeight="1" outlineLevel="2">
      <c r="A11" s="11" t="s">
        <v>28</v>
      </c>
      <c r="B11" s="8" t="s">
        <v>49</v>
      </c>
      <c r="C11" s="8" t="s">
        <v>51</v>
      </c>
      <c r="D11" s="8" t="s">
        <v>112</v>
      </c>
      <c r="E11" s="8" t="s">
        <v>6</v>
      </c>
      <c r="F11" s="8"/>
      <c r="G11" s="8"/>
      <c r="H11" s="8"/>
      <c r="I11" s="8"/>
      <c r="J11" s="8"/>
      <c r="K11" s="8"/>
      <c r="L11" s="14">
        <v>335714</v>
      </c>
      <c r="M11" s="14">
        <v>335714</v>
      </c>
      <c r="N11" s="14">
        <v>23842.47</v>
      </c>
    </row>
    <row r="12" spans="1:14" ht="54" customHeight="1" outlineLevel="2">
      <c r="A12" s="11" t="s">
        <v>29</v>
      </c>
      <c r="B12" s="8" t="s">
        <v>49</v>
      </c>
      <c r="C12" s="8" t="s">
        <v>51</v>
      </c>
      <c r="D12" s="8" t="s">
        <v>112</v>
      </c>
      <c r="E12" s="8" t="s">
        <v>7</v>
      </c>
      <c r="F12" s="8"/>
      <c r="G12" s="8"/>
      <c r="H12" s="8"/>
      <c r="I12" s="8"/>
      <c r="J12" s="8"/>
      <c r="K12" s="8"/>
      <c r="L12" s="14">
        <v>101386</v>
      </c>
      <c r="M12" s="14">
        <v>101386</v>
      </c>
      <c r="N12" s="14">
        <v>6392.16</v>
      </c>
    </row>
    <row r="13" spans="1:14" ht="43.5" customHeight="1" outlineLevel="3">
      <c r="A13" s="12" t="s">
        <v>66</v>
      </c>
      <c r="B13" s="8" t="s">
        <v>49</v>
      </c>
      <c r="C13" s="8" t="s">
        <v>51</v>
      </c>
      <c r="D13" s="8" t="s">
        <v>65</v>
      </c>
      <c r="E13" s="8" t="s">
        <v>4</v>
      </c>
      <c r="F13" s="8" t="s">
        <v>4</v>
      </c>
      <c r="G13" s="8"/>
      <c r="H13" s="8"/>
      <c r="I13" s="8"/>
      <c r="J13" s="8"/>
      <c r="K13" s="8"/>
      <c r="L13" s="14">
        <f>L14+L15+L16+L17</f>
        <v>977595</v>
      </c>
      <c r="M13" s="14">
        <f>M14+M15+M16+M17</f>
        <v>977223</v>
      </c>
      <c r="N13" s="14">
        <f>N14+N15+N16+N17</f>
        <v>196740.28</v>
      </c>
    </row>
    <row r="14" spans="1:14" ht="31.5" customHeight="1" outlineLevel="4">
      <c r="A14" s="12" t="s">
        <v>28</v>
      </c>
      <c r="B14" s="8" t="s">
        <v>49</v>
      </c>
      <c r="C14" s="8" t="s">
        <v>51</v>
      </c>
      <c r="D14" s="8" t="s">
        <v>65</v>
      </c>
      <c r="E14" s="8" t="s">
        <v>6</v>
      </c>
      <c r="F14" s="8" t="s">
        <v>4</v>
      </c>
      <c r="G14" s="8"/>
      <c r="H14" s="8"/>
      <c r="I14" s="8"/>
      <c r="J14" s="8"/>
      <c r="K14" s="8"/>
      <c r="L14" s="14">
        <v>664586</v>
      </c>
      <c r="M14" s="14">
        <v>643177</v>
      </c>
      <c r="N14" s="14">
        <v>130430.1</v>
      </c>
    </row>
    <row r="15" spans="1:14" ht="54" customHeight="1" outlineLevel="4">
      <c r="A15" s="12" t="s">
        <v>29</v>
      </c>
      <c r="B15" s="8" t="s">
        <v>49</v>
      </c>
      <c r="C15" s="8" t="s">
        <v>51</v>
      </c>
      <c r="D15" s="8" t="s">
        <v>65</v>
      </c>
      <c r="E15" s="8" t="s">
        <v>7</v>
      </c>
      <c r="F15" s="8" t="s">
        <v>4</v>
      </c>
      <c r="G15" s="8"/>
      <c r="H15" s="8"/>
      <c r="I15" s="8"/>
      <c r="J15" s="8"/>
      <c r="K15" s="8"/>
      <c r="L15" s="14">
        <v>200705</v>
      </c>
      <c r="M15" s="14">
        <v>194240</v>
      </c>
      <c r="N15" s="14">
        <v>31839.89</v>
      </c>
    </row>
    <row r="16" spans="1:14" ht="37.5" customHeight="1" outlineLevel="5">
      <c r="A16" s="12" t="s">
        <v>60</v>
      </c>
      <c r="B16" s="8" t="s">
        <v>49</v>
      </c>
      <c r="C16" s="8" t="s">
        <v>51</v>
      </c>
      <c r="D16" s="8" t="s">
        <v>65</v>
      </c>
      <c r="E16" s="8" t="s">
        <v>61</v>
      </c>
      <c r="F16" s="8"/>
      <c r="G16" s="8"/>
      <c r="H16" s="8"/>
      <c r="I16" s="8"/>
      <c r="J16" s="8"/>
      <c r="K16" s="8"/>
      <c r="L16" s="14">
        <v>60000</v>
      </c>
      <c r="M16" s="14">
        <v>60000</v>
      </c>
      <c r="N16" s="14">
        <v>23029.37</v>
      </c>
    </row>
    <row r="17" spans="1:14" ht="37.5" customHeight="1" outlineLevel="4">
      <c r="A17" s="12" t="s">
        <v>31</v>
      </c>
      <c r="B17" s="8" t="s">
        <v>49</v>
      </c>
      <c r="C17" s="8" t="s">
        <v>51</v>
      </c>
      <c r="D17" s="8" t="s">
        <v>65</v>
      </c>
      <c r="E17" s="8" t="s">
        <v>8</v>
      </c>
      <c r="F17" s="8" t="s">
        <v>4</v>
      </c>
      <c r="G17" s="8"/>
      <c r="H17" s="8"/>
      <c r="I17" s="8"/>
      <c r="J17" s="8"/>
      <c r="K17" s="8"/>
      <c r="L17" s="14">
        <v>52304</v>
      </c>
      <c r="M17" s="14">
        <v>79806</v>
      </c>
      <c r="N17" s="14">
        <v>11440.92</v>
      </c>
    </row>
    <row r="18" spans="1:14" ht="26.25" customHeight="1" outlineLevel="4">
      <c r="A18" s="12" t="s">
        <v>67</v>
      </c>
      <c r="B18" s="8" t="s">
        <v>49</v>
      </c>
      <c r="C18" s="8" t="s">
        <v>51</v>
      </c>
      <c r="D18" s="8" t="s">
        <v>68</v>
      </c>
      <c r="E18" s="8" t="s">
        <v>62</v>
      </c>
      <c r="F18" s="8" t="s">
        <v>4</v>
      </c>
      <c r="G18" s="8"/>
      <c r="H18" s="8"/>
      <c r="I18" s="8"/>
      <c r="J18" s="8"/>
      <c r="K18" s="8"/>
      <c r="L18" s="14">
        <f>L19+L20+L21</f>
        <v>28500</v>
      </c>
      <c r="M18" s="14">
        <f>M19+M20+M21</f>
        <v>28500</v>
      </c>
      <c r="N18" s="14">
        <f>N19+N20+N21</f>
        <v>7383.27</v>
      </c>
    </row>
    <row r="19" spans="1:14" ht="15.75" customHeight="1" outlineLevel="4">
      <c r="A19" s="12" t="s">
        <v>69</v>
      </c>
      <c r="B19" s="8" t="s">
        <v>49</v>
      </c>
      <c r="C19" s="8" t="s">
        <v>51</v>
      </c>
      <c r="D19" s="8" t="s">
        <v>68</v>
      </c>
      <c r="E19" s="8" t="s">
        <v>18</v>
      </c>
      <c r="F19" s="8" t="s">
        <v>4</v>
      </c>
      <c r="G19" s="8"/>
      <c r="H19" s="8"/>
      <c r="I19" s="8"/>
      <c r="J19" s="8"/>
      <c r="K19" s="8"/>
      <c r="L19" s="14">
        <v>25000</v>
      </c>
      <c r="M19" s="14">
        <v>25000</v>
      </c>
      <c r="N19" s="14">
        <v>6821</v>
      </c>
    </row>
    <row r="20" spans="1:14" ht="17.25" customHeight="1" outlineLevel="5">
      <c r="A20" s="12" t="s">
        <v>63</v>
      </c>
      <c r="B20" s="8" t="s">
        <v>49</v>
      </c>
      <c r="C20" s="8" t="s">
        <v>51</v>
      </c>
      <c r="D20" s="8" t="s">
        <v>68</v>
      </c>
      <c r="E20" s="8" t="s">
        <v>9</v>
      </c>
      <c r="F20" s="8"/>
      <c r="G20" s="8"/>
      <c r="H20" s="8"/>
      <c r="I20" s="8"/>
      <c r="J20" s="8"/>
      <c r="K20" s="8"/>
      <c r="L20" s="14">
        <v>500</v>
      </c>
      <c r="M20" s="14">
        <v>560</v>
      </c>
      <c r="N20" s="14">
        <v>560</v>
      </c>
    </row>
    <row r="21" spans="1:14" ht="17.25" customHeight="1" outlineLevel="5">
      <c r="A21" s="12" t="s">
        <v>32</v>
      </c>
      <c r="B21" s="8" t="s">
        <v>49</v>
      </c>
      <c r="C21" s="8" t="s">
        <v>51</v>
      </c>
      <c r="D21" s="8" t="s">
        <v>68</v>
      </c>
      <c r="E21" s="8" t="s">
        <v>10</v>
      </c>
      <c r="F21" s="8"/>
      <c r="G21" s="8"/>
      <c r="H21" s="8"/>
      <c r="I21" s="8"/>
      <c r="J21" s="8"/>
      <c r="K21" s="8"/>
      <c r="L21" s="14">
        <v>3000</v>
      </c>
      <c r="M21" s="14">
        <v>2940</v>
      </c>
      <c r="N21" s="14">
        <v>2.27</v>
      </c>
    </row>
    <row r="22" spans="1:14" ht="52.5" customHeight="1" outlineLevel="3">
      <c r="A22" s="12" t="s">
        <v>33</v>
      </c>
      <c r="B22" s="8" t="s">
        <v>49</v>
      </c>
      <c r="C22" s="8" t="s">
        <v>52</v>
      </c>
      <c r="D22" s="8" t="s">
        <v>3</v>
      </c>
      <c r="E22" s="8" t="s">
        <v>4</v>
      </c>
      <c r="F22" s="8" t="s">
        <v>4</v>
      </c>
      <c r="G22" s="8"/>
      <c r="H22" s="8"/>
      <c r="I22" s="8"/>
      <c r="J22" s="8"/>
      <c r="K22" s="8"/>
      <c r="L22" s="14">
        <f aca="true" t="shared" si="0" ref="L22:N23">L23</f>
        <v>18057</v>
      </c>
      <c r="M22" s="14">
        <f t="shared" si="0"/>
        <v>18057</v>
      </c>
      <c r="N22" s="14">
        <f t="shared" si="0"/>
        <v>0</v>
      </c>
    </row>
    <row r="23" spans="1:14" ht="77.25" customHeight="1" outlineLevel="4">
      <c r="A23" s="12" t="s">
        <v>70</v>
      </c>
      <c r="B23" s="8" t="s">
        <v>49</v>
      </c>
      <c r="C23" s="8" t="s">
        <v>52</v>
      </c>
      <c r="D23" s="8" t="s">
        <v>71</v>
      </c>
      <c r="E23" s="8" t="s">
        <v>4</v>
      </c>
      <c r="F23" s="8" t="s">
        <v>4</v>
      </c>
      <c r="G23" s="8"/>
      <c r="H23" s="8"/>
      <c r="I23" s="8"/>
      <c r="J23" s="8"/>
      <c r="K23" s="8"/>
      <c r="L23" s="14">
        <f t="shared" si="0"/>
        <v>18057</v>
      </c>
      <c r="M23" s="14">
        <f t="shared" si="0"/>
        <v>18057</v>
      </c>
      <c r="N23" s="14">
        <f t="shared" si="0"/>
        <v>0</v>
      </c>
    </row>
    <row r="24" spans="1:14" ht="19.5" customHeight="1" outlineLevel="3">
      <c r="A24" s="12" t="s">
        <v>34</v>
      </c>
      <c r="B24" s="8" t="s">
        <v>49</v>
      </c>
      <c r="C24" s="8" t="s">
        <v>52</v>
      </c>
      <c r="D24" s="8" t="s">
        <v>72</v>
      </c>
      <c r="E24" s="8" t="s">
        <v>11</v>
      </c>
      <c r="F24" s="8" t="s">
        <v>4</v>
      </c>
      <c r="G24" s="8"/>
      <c r="H24" s="8"/>
      <c r="I24" s="8"/>
      <c r="J24" s="8"/>
      <c r="K24" s="8"/>
      <c r="L24" s="14">
        <v>18057</v>
      </c>
      <c r="M24" s="14">
        <v>18057</v>
      </c>
      <c r="N24" s="14">
        <v>0</v>
      </c>
    </row>
    <row r="25" spans="1:14" ht="15" customHeight="1" outlineLevel="2">
      <c r="A25" s="12" t="s">
        <v>35</v>
      </c>
      <c r="B25" s="8" t="s">
        <v>49</v>
      </c>
      <c r="C25" s="8" t="s">
        <v>53</v>
      </c>
      <c r="D25" s="8" t="s">
        <v>3</v>
      </c>
      <c r="E25" s="8" t="s">
        <v>4</v>
      </c>
      <c r="F25" s="8" t="s">
        <v>4</v>
      </c>
      <c r="G25" s="8"/>
      <c r="H25" s="8"/>
      <c r="I25" s="8"/>
      <c r="J25" s="8"/>
      <c r="K25" s="8"/>
      <c r="L25" s="14">
        <f aca="true" t="shared" si="1" ref="L25:N26">L26</f>
        <v>25000</v>
      </c>
      <c r="M25" s="14">
        <f t="shared" si="1"/>
        <v>25000</v>
      </c>
      <c r="N25" s="14">
        <f t="shared" si="1"/>
        <v>0</v>
      </c>
    </row>
    <row r="26" spans="1:14" ht="15" customHeight="1" outlineLevel="3">
      <c r="A26" s="12" t="s">
        <v>36</v>
      </c>
      <c r="B26" s="8" t="s">
        <v>49</v>
      </c>
      <c r="C26" s="8" t="s">
        <v>53</v>
      </c>
      <c r="D26" s="8" t="s">
        <v>73</v>
      </c>
      <c r="E26" s="8" t="s">
        <v>4</v>
      </c>
      <c r="F26" s="8" t="s">
        <v>4</v>
      </c>
      <c r="G26" s="8"/>
      <c r="H26" s="8"/>
      <c r="I26" s="8"/>
      <c r="J26" s="8"/>
      <c r="K26" s="8"/>
      <c r="L26" s="14">
        <f t="shared" si="1"/>
        <v>25000</v>
      </c>
      <c r="M26" s="14">
        <f t="shared" si="1"/>
        <v>25000</v>
      </c>
      <c r="N26" s="14">
        <f t="shared" si="1"/>
        <v>0</v>
      </c>
    </row>
    <row r="27" spans="1:14" ht="15" customHeight="1" outlineLevel="4">
      <c r="A27" s="12" t="s">
        <v>37</v>
      </c>
      <c r="B27" s="8" t="s">
        <v>49</v>
      </c>
      <c r="C27" s="8" t="s">
        <v>53</v>
      </c>
      <c r="D27" s="8" t="s">
        <v>73</v>
      </c>
      <c r="E27" s="8" t="s">
        <v>12</v>
      </c>
      <c r="F27" s="8" t="s">
        <v>4</v>
      </c>
      <c r="G27" s="8"/>
      <c r="H27" s="8"/>
      <c r="I27" s="8"/>
      <c r="J27" s="8"/>
      <c r="K27" s="8"/>
      <c r="L27" s="14">
        <v>25000</v>
      </c>
      <c r="M27" s="14">
        <v>25000</v>
      </c>
      <c r="N27" s="14">
        <v>0</v>
      </c>
    </row>
    <row r="28" spans="1:14" ht="18.75" customHeight="1" outlineLevel="2">
      <c r="A28" s="12" t="s">
        <v>38</v>
      </c>
      <c r="B28" s="8" t="s">
        <v>49</v>
      </c>
      <c r="C28" s="8" t="s">
        <v>54</v>
      </c>
      <c r="D28" s="8" t="s">
        <v>3</v>
      </c>
      <c r="E28" s="8" t="s">
        <v>4</v>
      </c>
      <c r="F28" s="8" t="s">
        <v>4</v>
      </c>
      <c r="G28" s="8"/>
      <c r="H28" s="8"/>
      <c r="I28" s="8"/>
      <c r="J28" s="8"/>
      <c r="K28" s="8"/>
      <c r="L28" s="14">
        <f>L29+L32</f>
        <v>20772</v>
      </c>
      <c r="M28" s="14">
        <f>M29+M32</f>
        <v>20772</v>
      </c>
      <c r="N28" s="14">
        <f>N29+N32</f>
        <v>0</v>
      </c>
    </row>
    <row r="29" spans="1:14" ht="25.5" outlineLevel="2">
      <c r="A29" s="12" t="s">
        <v>74</v>
      </c>
      <c r="B29" s="8" t="s">
        <v>49</v>
      </c>
      <c r="C29" s="8" t="s">
        <v>54</v>
      </c>
      <c r="D29" s="8" t="s">
        <v>75</v>
      </c>
      <c r="E29" s="8" t="s">
        <v>4</v>
      </c>
      <c r="F29" s="8"/>
      <c r="G29" s="8"/>
      <c r="H29" s="8"/>
      <c r="I29" s="8"/>
      <c r="J29" s="8"/>
      <c r="K29" s="8"/>
      <c r="L29" s="14">
        <f aca="true" t="shared" si="2" ref="L29:N30">L30</f>
        <v>5000</v>
      </c>
      <c r="M29" s="14">
        <f t="shared" si="2"/>
        <v>5000</v>
      </c>
      <c r="N29" s="14">
        <f t="shared" si="2"/>
        <v>0</v>
      </c>
    </row>
    <row r="30" spans="1:14" ht="26.25" customHeight="1" outlineLevel="2">
      <c r="A30" s="12" t="s">
        <v>76</v>
      </c>
      <c r="B30" s="8" t="s">
        <v>49</v>
      </c>
      <c r="C30" s="8" t="s">
        <v>54</v>
      </c>
      <c r="D30" s="8" t="s">
        <v>75</v>
      </c>
      <c r="E30" s="8" t="s">
        <v>62</v>
      </c>
      <c r="F30" s="8"/>
      <c r="G30" s="8"/>
      <c r="H30" s="8"/>
      <c r="I30" s="8"/>
      <c r="J30" s="8"/>
      <c r="K30" s="8"/>
      <c r="L30" s="14">
        <f t="shared" si="2"/>
        <v>5000</v>
      </c>
      <c r="M30" s="14">
        <f t="shared" si="2"/>
        <v>5000</v>
      </c>
      <c r="N30" s="14">
        <f t="shared" si="2"/>
        <v>0</v>
      </c>
    </row>
    <row r="31" spans="1:14" ht="17.25" customHeight="1" outlineLevel="2">
      <c r="A31" s="12" t="s">
        <v>32</v>
      </c>
      <c r="B31" s="8" t="s">
        <v>49</v>
      </c>
      <c r="C31" s="8" t="s">
        <v>54</v>
      </c>
      <c r="D31" s="8" t="s">
        <v>75</v>
      </c>
      <c r="E31" s="8" t="s">
        <v>10</v>
      </c>
      <c r="F31" s="8"/>
      <c r="G31" s="8"/>
      <c r="H31" s="8"/>
      <c r="I31" s="8"/>
      <c r="J31" s="8"/>
      <c r="K31" s="8"/>
      <c r="L31" s="14">
        <v>5000</v>
      </c>
      <c r="M31" s="14">
        <v>5000</v>
      </c>
      <c r="N31" s="14">
        <v>0</v>
      </c>
    </row>
    <row r="32" spans="1:14" ht="56.25" customHeight="1" outlineLevel="3">
      <c r="A32" s="12" t="s">
        <v>77</v>
      </c>
      <c r="B32" s="8" t="s">
        <v>49</v>
      </c>
      <c r="C32" s="8" t="s">
        <v>54</v>
      </c>
      <c r="D32" s="8" t="s">
        <v>78</v>
      </c>
      <c r="E32" s="8" t="s">
        <v>4</v>
      </c>
      <c r="F32" s="8" t="s">
        <v>4</v>
      </c>
      <c r="G32" s="8"/>
      <c r="H32" s="8"/>
      <c r="I32" s="8"/>
      <c r="J32" s="8"/>
      <c r="K32" s="8"/>
      <c r="L32" s="14">
        <f>L33</f>
        <v>15772</v>
      </c>
      <c r="M32" s="14">
        <f>M33</f>
        <v>15772</v>
      </c>
      <c r="N32" s="14">
        <f>N33</f>
        <v>0</v>
      </c>
    </row>
    <row r="33" spans="1:14" ht="16.5" customHeight="1" outlineLevel="4">
      <c r="A33" s="12" t="s">
        <v>34</v>
      </c>
      <c r="B33" s="8" t="s">
        <v>49</v>
      </c>
      <c r="C33" s="8" t="s">
        <v>54</v>
      </c>
      <c r="D33" s="8" t="s">
        <v>78</v>
      </c>
      <c r="E33" s="8" t="s">
        <v>11</v>
      </c>
      <c r="F33" s="8" t="s">
        <v>4</v>
      </c>
      <c r="G33" s="8"/>
      <c r="H33" s="8"/>
      <c r="I33" s="8"/>
      <c r="J33" s="8"/>
      <c r="K33" s="8"/>
      <c r="L33" s="14">
        <v>15772</v>
      </c>
      <c r="M33" s="14">
        <v>15772</v>
      </c>
      <c r="N33" s="14">
        <v>0</v>
      </c>
    </row>
    <row r="34" spans="1:14" ht="15" customHeight="1" outlineLevel="1">
      <c r="A34" s="9" t="s">
        <v>13</v>
      </c>
      <c r="B34" s="8" t="s">
        <v>50</v>
      </c>
      <c r="C34" s="8" t="s">
        <v>48</v>
      </c>
      <c r="D34" s="8" t="s">
        <v>3</v>
      </c>
      <c r="E34" s="8" t="s">
        <v>4</v>
      </c>
      <c r="F34" s="8" t="s">
        <v>4</v>
      </c>
      <c r="G34" s="8"/>
      <c r="H34" s="8"/>
      <c r="I34" s="8"/>
      <c r="J34" s="8"/>
      <c r="K34" s="8"/>
      <c r="L34" s="14">
        <f aca="true" t="shared" si="3" ref="L34:N35">L35</f>
        <v>198263</v>
      </c>
      <c r="M34" s="14">
        <f t="shared" si="3"/>
        <v>198263</v>
      </c>
      <c r="N34" s="14">
        <f t="shared" si="3"/>
        <v>32622.809999999998</v>
      </c>
    </row>
    <row r="35" spans="1:14" ht="30" customHeight="1" outlineLevel="2">
      <c r="A35" s="12" t="s">
        <v>39</v>
      </c>
      <c r="B35" s="8" t="s">
        <v>50</v>
      </c>
      <c r="C35" s="8" t="s">
        <v>55</v>
      </c>
      <c r="D35" s="8" t="s">
        <v>3</v>
      </c>
      <c r="E35" s="8" t="s">
        <v>4</v>
      </c>
      <c r="F35" s="8" t="s">
        <v>4</v>
      </c>
      <c r="G35" s="8"/>
      <c r="H35" s="8"/>
      <c r="I35" s="8"/>
      <c r="J35" s="8"/>
      <c r="K35" s="8"/>
      <c r="L35" s="14">
        <f t="shared" si="3"/>
        <v>198263</v>
      </c>
      <c r="M35" s="14">
        <f t="shared" si="3"/>
        <v>198263</v>
      </c>
      <c r="N35" s="14">
        <f t="shared" si="3"/>
        <v>32622.809999999998</v>
      </c>
    </row>
    <row r="36" spans="1:14" ht="65.25" customHeight="1" outlineLevel="3">
      <c r="A36" s="12" t="s">
        <v>40</v>
      </c>
      <c r="B36" s="8" t="s">
        <v>50</v>
      </c>
      <c r="C36" s="8" t="s">
        <v>55</v>
      </c>
      <c r="D36" s="8" t="s">
        <v>79</v>
      </c>
      <c r="E36" s="8" t="s">
        <v>4</v>
      </c>
      <c r="F36" s="8" t="s">
        <v>4</v>
      </c>
      <c r="G36" s="8"/>
      <c r="H36" s="8"/>
      <c r="I36" s="8"/>
      <c r="J36" s="8"/>
      <c r="K36" s="8"/>
      <c r="L36" s="14">
        <f>L37+L38+L39+L40</f>
        <v>198263</v>
      </c>
      <c r="M36" s="14">
        <f>M37+M38+M39+M40</f>
        <v>198263</v>
      </c>
      <c r="N36" s="14">
        <f>N37+N38+N39+N40</f>
        <v>32622.809999999998</v>
      </c>
    </row>
    <row r="37" spans="1:14" ht="31.5" customHeight="1" outlineLevel="4">
      <c r="A37" s="12" t="s">
        <v>28</v>
      </c>
      <c r="B37" s="8" t="s">
        <v>50</v>
      </c>
      <c r="C37" s="8" t="s">
        <v>55</v>
      </c>
      <c r="D37" s="8" t="s">
        <v>79</v>
      </c>
      <c r="E37" s="8" t="s">
        <v>6</v>
      </c>
      <c r="F37" s="8" t="s">
        <v>4</v>
      </c>
      <c r="G37" s="8"/>
      <c r="H37" s="8"/>
      <c r="I37" s="8"/>
      <c r="J37" s="8"/>
      <c r="K37" s="8"/>
      <c r="L37" s="14">
        <v>135396</v>
      </c>
      <c r="M37" s="14">
        <v>135360</v>
      </c>
      <c r="N37" s="14">
        <v>24560</v>
      </c>
    </row>
    <row r="38" spans="1:14" ht="57.75" customHeight="1" outlineLevel="4">
      <c r="A38" s="12" t="s">
        <v>29</v>
      </c>
      <c r="B38" s="8" t="s">
        <v>50</v>
      </c>
      <c r="C38" s="8" t="s">
        <v>55</v>
      </c>
      <c r="D38" s="8" t="s">
        <v>79</v>
      </c>
      <c r="E38" s="8" t="s">
        <v>7</v>
      </c>
      <c r="F38" s="8" t="s">
        <v>4</v>
      </c>
      <c r="G38" s="8"/>
      <c r="H38" s="8"/>
      <c r="I38" s="8"/>
      <c r="J38" s="8"/>
      <c r="K38" s="8"/>
      <c r="L38" s="14">
        <v>40890</v>
      </c>
      <c r="M38" s="14">
        <v>40879</v>
      </c>
      <c r="N38" s="14">
        <v>6813.12</v>
      </c>
    </row>
    <row r="39" spans="1:14" ht="38.25" customHeight="1" outlineLevel="4">
      <c r="A39" s="12" t="s">
        <v>60</v>
      </c>
      <c r="B39" s="8" t="s">
        <v>50</v>
      </c>
      <c r="C39" s="8" t="s">
        <v>55</v>
      </c>
      <c r="D39" s="8" t="s">
        <v>79</v>
      </c>
      <c r="E39" s="8" t="s">
        <v>61</v>
      </c>
      <c r="F39" s="8"/>
      <c r="G39" s="8"/>
      <c r="H39" s="8"/>
      <c r="I39" s="8"/>
      <c r="J39" s="8"/>
      <c r="K39" s="8"/>
      <c r="L39" s="14">
        <v>6240</v>
      </c>
      <c r="M39" s="14">
        <v>6240</v>
      </c>
      <c r="N39" s="14">
        <v>1249.69</v>
      </c>
    </row>
    <row r="40" spans="1:14" ht="44.25" customHeight="1" outlineLevel="4">
      <c r="A40" s="12" t="s">
        <v>31</v>
      </c>
      <c r="B40" s="8" t="s">
        <v>50</v>
      </c>
      <c r="C40" s="8" t="s">
        <v>55</v>
      </c>
      <c r="D40" s="8" t="s">
        <v>79</v>
      </c>
      <c r="E40" s="8" t="s">
        <v>8</v>
      </c>
      <c r="F40" s="8" t="s">
        <v>4</v>
      </c>
      <c r="G40" s="8"/>
      <c r="H40" s="8"/>
      <c r="I40" s="8"/>
      <c r="J40" s="8"/>
      <c r="K40" s="8"/>
      <c r="L40" s="14">
        <v>15737</v>
      </c>
      <c r="M40" s="14">
        <v>15784</v>
      </c>
      <c r="N40" s="14">
        <v>0</v>
      </c>
    </row>
    <row r="41" spans="1:14" ht="30" customHeight="1" outlineLevel="1">
      <c r="A41" s="9" t="s">
        <v>14</v>
      </c>
      <c r="B41" s="8" t="s">
        <v>55</v>
      </c>
      <c r="C41" s="8" t="s">
        <v>48</v>
      </c>
      <c r="D41" s="8" t="s">
        <v>3</v>
      </c>
      <c r="E41" s="8" t="s">
        <v>4</v>
      </c>
      <c r="F41" s="8" t="s">
        <v>4</v>
      </c>
      <c r="G41" s="8"/>
      <c r="H41" s="8"/>
      <c r="I41" s="8"/>
      <c r="J41" s="8"/>
      <c r="K41" s="8"/>
      <c r="L41" s="14">
        <f>L42+L45</f>
        <v>23200</v>
      </c>
      <c r="M41" s="14">
        <f>M42+M45</f>
        <v>23200</v>
      </c>
      <c r="N41" s="14">
        <f>N42+N45</f>
        <v>0</v>
      </c>
    </row>
    <row r="42" spans="1:14" ht="51" customHeight="1" outlineLevel="2">
      <c r="A42" s="12" t="s">
        <v>41</v>
      </c>
      <c r="B42" s="8" t="s">
        <v>55</v>
      </c>
      <c r="C42" s="8" t="s">
        <v>56</v>
      </c>
      <c r="D42" s="8" t="s">
        <v>3</v>
      </c>
      <c r="E42" s="8" t="s">
        <v>4</v>
      </c>
      <c r="F42" s="8" t="s">
        <v>4</v>
      </c>
      <c r="G42" s="8"/>
      <c r="H42" s="8"/>
      <c r="I42" s="8"/>
      <c r="J42" s="8"/>
      <c r="K42" s="8"/>
      <c r="L42" s="14">
        <f>L43</f>
        <v>10000</v>
      </c>
      <c r="M42" s="14">
        <f>M43</f>
        <v>10000</v>
      </c>
      <c r="N42" s="14">
        <f>N43</f>
        <v>0</v>
      </c>
    </row>
    <row r="43" spans="1:14" ht="54" customHeight="1" outlineLevel="3">
      <c r="A43" s="12" t="s">
        <v>80</v>
      </c>
      <c r="B43" s="8" t="s">
        <v>55</v>
      </c>
      <c r="C43" s="8" t="s">
        <v>56</v>
      </c>
      <c r="D43" s="8" t="s">
        <v>81</v>
      </c>
      <c r="E43" s="8" t="s">
        <v>4</v>
      </c>
      <c r="F43" s="8" t="s">
        <v>4</v>
      </c>
      <c r="G43" s="8"/>
      <c r="H43" s="8"/>
      <c r="I43" s="8"/>
      <c r="J43" s="8"/>
      <c r="K43" s="8"/>
      <c r="L43" s="14">
        <v>10000</v>
      </c>
      <c r="M43" s="14">
        <v>10000</v>
      </c>
      <c r="N43" s="14">
        <v>0</v>
      </c>
    </row>
    <row r="44" spans="1:14" ht="45" customHeight="1" outlineLevel="4">
      <c r="A44" s="12" t="s">
        <v>31</v>
      </c>
      <c r="B44" s="8" t="s">
        <v>55</v>
      </c>
      <c r="C44" s="8" t="s">
        <v>56</v>
      </c>
      <c r="D44" s="8" t="s">
        <v>81</v>
      </c>
      <c r="E44" s="8" t="s">
        <v>8</v>
      </c>
      <c r="F44" s="8" t="s">
        <v>4</v>
      </c>
      <c r="G44" s="8"/>
      <c r="H44" s="8"/>
      <c r="I44" s="8"/>
      <c r="J44" s="8"/>
      <c r="K44" s="8"/>
      <c r="L44" s="14">
        <v>10000</v>
      </c>
      <c r="M44" s="14">
        <v>10000</v>
      </c>
      <c r="N44" s="14">
        <v>0</v>
      </c>
    </row>
    <row r="45" spans="1:14" ht="16.5" customHeight="1" outlineLevel="4">
      <c r="A45" s="12" t="s">
        <v>42</v>
      </c>
      <c r="B45" s="8" t="s">
        <v>55</v>
      </c>
      <c r="C45" s="8" t="s">
        <v>57</v>
      </c>
      <c r="D45" s="8" t="s">
        <v>3</v>
      </c>
      <c r="E45" s="8" t="s">
        <v>4</v>
      </c>
      <c r="F45" s="8"/>
      <c r="G45" s="8"/>
      <c r="H45" s="8"/>
      <c r="I45" s="8"/>
      <c r="J45" s="8"/>
      <c r="K45" s="8"/>
      <c r="L45" s="14">
        <f aca="true" t="shared" si="4" ref="L45:N46">L46</f>
        <v>13200</v>
      </c>
      <c r="M45" s="14">
        <f t="shared" si="4"/>
        <v>13200</v>
      </c>
      <c r="N45" s="14">
        <f t="shared" si="4"/>
        <v>0</v>
      </c>
    </row>
    <row r="46" spans="1:14" ht="26.25" customHeight="1" outlineLevel="3">
      <c r="A46" s="12" t="s">
        <v>82</v>
      </c>
      <c r="B46" s="8" t="s">
        <v>55</v>
      </c>
      <c r="C46" s="8" t="s">
        <v>57</v>
      </c>
      <c r="D46" s="8" t="s">
        <v>83</v>
      </c>
      <c r="E46" s="8" t="s">
        <v>4</v>
      </c>
      <c r="F46" s="8" t="s">
        <v>4</v>
      </c>
      <c r="G46" s="8"/>
      <c r="H46" s="8"/>
      <c r="I46" s="8"/>
      <c r="J46" s="8"/>
      <c r="K46" s="8"/>
      <c r="L46" s="14">
        <f t="shared" si="4"/>
        <v>13200</v>
      </c>
      <c r="M46" s="14">
        <f t="shared" si="4"/>
        <v>13200</v>
      </c>
      <c r="N46" s="14">
        <f t="shared" si="4"/>
        <v>0</v>
      </c>
    </row>
    <row r="47" spans="1:14" ht="45" customHeight="1" outlineLevel="4">
      <c r="A47" s="12" t="s">
        <v>31</v>
      </c>
      <c r="B47" s="8" t="s">
        <v>55</v>
      </c>
      <c r="C47" s="8" t="s">
        <v>57</v>
      </c>
      <c r="D47" s="8" t="s">
        <v>83</v>
      </c>
      <c r="E47" s="8" t="s">
        <v>8</v>
      </c>
      <c r="F47" s="8" t="s">
        <v>4</v>
      </c>
      <c r="G47" s="8"/>
      <c r="H47" s="8"/>
      <c r="I47" s="8"/>
      <c r="J47" s="8"/>
      <c r="K47" s="8"/>
      <c r="L47" s="14">
        <v>13200</v>
      </c>
      <c r="M47" s="14">
        <v>13200</v>
      </c>
      <c r="N47" s="14">
        <v>0</v>
      </c>
    </row>
    <row r="48" spans="1:14" ht="15" customHeight="1" outlineLevel="1">
      <c r="A48" s="9" t="s">
        <v>15</v>
      </c>
      <c r="B48" s="8" t="s">
        <v>51</v>
      </c>
      <c r="C48" s="8" t="s">
        <v>48</v>
      </c>
      <c r="D48" s="8" t="s">
        <v>3</v>
      </c>
      <c r="E48" s="8" t="s">
        <v>4</v>
      </c>
      <c r="F48" s="8" t="s">
        <v>4</v>
      </c>
      <c r="G48" s="8"/>
      <c r="H48" s="8"/>
      <c r="I48" s="8"/>
      <c r="J48" s="8"/>
      <c r="K48" s="8"/>
      <c r="L48" s="14">
        <f>L49</f>
        <v>802246.1</v>
      </c>
      <c r="M48" s="14">
        <f>M49</f>
        <v>525526.1</v>
      </c>
      <c r="N48" s="14">
        <f>N49</f>
        <v>170275</v>
      </c>
    </row>
    <row r="49" spans="1:14" ht="20.25" customHeight="1" outlineLevel="2">
      <c r="A49" s="12" t="s">
        <v>43</v>
      </c>
      <c r="B49" s="8" t="s">
        <v>51</v>
      </c>
      <c r="C49" s="8" t="s">
        <v>56</v>
      </c>
      <c r="D49" s="8" t="s">
        <v>3</v>
      </c>
      <c r="E49" s="8" t="s">
        <v>4</v>
      </c>
      <c r="F49" s="8" t="s">
        <v>4</v>
      </c>
      <c r="G49" s="8"/>
      <c r="H49" s="8"/>
      <c r="I49" s="8"/>
      <c r="J49" s="8"/>
      <c r="K49" s="8"/>
      <c r="L49" s="14">
        <f>L50+L52</f>
        <v>802246.1</v>
      </c>
      <c r="M49" s="14">
        <f>M50+M52</f>
        <v>525526.1</v>
      </c>
      <c r="N49" s="14">
        <f>N50+N52</f>
        <v>170275</v>
      </c>
    </row>
    <row r="50" spans="1:14" ht="68.25" customHeight="1" outlineLevel="3">
      <c r="A50" s="12" t="s">
        <v>84</v>
      </c>
      <c r="B50" s="8" t="s">
        <v>51</v>
      </c>
      <c r="C50" s="8" t="s">
        <v>56</v>
      </c>
      <c r="D50" s="8" t="s">
        <v>85</v>
      </c>
      <c r="E50" s="8" t="s">
        <v>4</v>
      </c>
      <c r="F50" s="8" t="s">
        <v>4</v>
      </c>
      <c r="G50" s="8"/>
      <c r="H50" s="8"/>
      <c r="I50" s="8"/>
      <c r="J50" s="8"/>
      <c r="K50" s="8"/>
      <c r="L50" s="14">
        <f>L51</f>
        <v>525526.1</v>
      </c>
      <c r="M50" s="14">
        <f>M51</f>
        <v>525526.1</v>
      </c>
      <c r="N50" s="14">
        <f>N51</f>
        <v>170275</v>
      </c>
    </row>
    <row r="51" spans="1:14" ht="41.25" customHeight="1" outlineLevel="4">
      <c r="A51" s="12" t="s">
        <v>31</v>
      </c>
      <c r="B51" s="8" t="s">
        <v>51</v>
      </c>
      <c r="C51" s="8" t="s">
        <v>56</v>
      </c>
      <c r="D51" s="8" t="s">
        <v>85</v>
      </c>
      <c r="E51" s="8" t="s">
        <v>8</v>
      </c>
      <c r="F51" s="8" t="s">
        <v>4</v>
      </c>
      <c r="G51" s="8"/>
      <c r="H51" s="8"/>
      <c r="I51" s="8"/>
      <c r="J51" s="8"/>
      <c r="K51" s="8"/>
      <c r="L51" s="14">
        <v>525526.1</v>
      </c>
      <c r="M51" s="14">
        <v>525526.1</v>
      </c>
      <c r="N51" s="14">
        <v>170275</v>
      </c>
    </row>
    <row r="52" spans="1:14" ht="39" customHeight="1" outlineLevel="3">
      <c r="A52" s="12" t="s">
        <v>86</v>
      </c>
      <c r="B52" s="8" t="s">
        <v>51</v>
      </c>
      <c r="C52" s="8" t="s">
        <v>56</v>
      </c>
      <c r="D52" s="8" t="s">
        <v>87</v>
      </c>
      <c r="E52" s="8" t="s">
        <v>4</v>
      </c>
      <c r="F52" s="8" t="s">
        <v>4</v>
      </c>
      <c r="G52" s="8"/>
      <c r="H52" s="8"/>
      <c r="I52" s="8"/>
      <c r="J52" s="8"/>
      <c r="K52" s="8"/>
      <c r="L52" s="14">
        <f>L53</f>
        <v>276720</v>
      </c>
      <c r="M52" s="14">
        <f>M53</f>
        <v>0</v>
      </c>
      <c r="N52" s="14">
        <f>N53</f>
        <v>0</v>
      </c>
    </row>
    <row r="53" spans="1:14" ht="40.5" customHeight="1" outlineLevel="4">
      <c r="A53" s="12" t="s">
        <v>31</v>
      </c>
      <c r="B53" s="8" t="s">
        <v>51</v>
      </c>
      <c r="C53" s="8" t="s">
        <v>56</v>
      </c>
      <c r="D53" s="8" t="s">
        <v>87</v>
      </c>
      <c r="E53" s="8" t="s">
        <v>8</v>
      </c>
      <c r="F53" s="8" t="s">
        <v>4</v>
      </c>
      <c r="G53" s="8"/>
      <c r="H53" s="8"/>
      <c r="I53" s="8"/>
      <c r="J53" s="8"/>
      <c r="K53" s="8"/>
      <c r="L53" s="14">
        <v>276720</v>
      </c>
      <c r="M53" s="14">
        <v>0</v>
      </c>
      <c r="N53" s="14">
        <v>0</v>
      </c>
    </row>
    <row r="54" spans="1:14" ht="30" customHeight="1" outlineLevel="1">
      <c r="A54" s="9" t="s">
        <v>16</v>
      </c>
      <c r="B54" s="8" t="s">
        <v>58</v>
      </c>
      <c r="C54" s="8" t="s">
        <v>48</v>
      </c>
      <c r="D54" s="8" t="s">
        <v>3</v>
      </c>
      <c r="E54" s="8" t="s">
        <v>4</v>
      </c>
      <c r="F54" s="8" t="s">
        <v>4</v>
      </c>
      <c r="G54" s="8"/>
      <c r="H54" s="8"/>
      <c r="I54" s="8"/>
      <c r="J54" s="8"/>
      <c r="K54" s="8"/>
      <c r="L54" s="14">
        <f>L55+L60+L69</f>
        <v>6285657.09</v>
      </c>
      <c r="M54" s="14">
        <f>M55+M60+M69</f>
        <v>9074996.2</v>
      </c>
      <c r="N54" s="14">
        <f>N55+N60+N69</f>
        <v>1094833.75</v>
      </c>
    </row>
    <row r="55" spans="1:14" ht="15" customHeight="1" outlineLevel="2">
      <c r="A55" s="12" t="s">
        <v>17</v>
      </c>
      <c r="B55" s="8" t="s">
        <v>58</v>
      </c>
      <c r="C55" s="8" t="s">
        <v>49</v>
      </c>
      <c r="D55" s="8" t="s">
        <v>3</v>
      </c>
      <c r="E55" s="8" t="s">
        <v>4</v>
      </c>
      <c r="F55" s="8" t="s">
        <v>4</v>
      </c>
      <c r="G55" s="8"/>
      <c r="H55" s="8"/>
      <c r="I55" s="8"/>
      <c r="J55" s="8"/>
      <c r="K55" s="8"/>
      <c r="L55" s="14">
        <f>L56+L58</f>
        <v>212945.6</v>
      </c>
      <c r="M55" s="14">
        <f>M56+M58</f>
        <v>212945.6</v>
      </c>
      <c r="N55" s="14">
        <f>N56+N58</f>
        <v>30257</v>
      </c>
    </row>
    <row r="56" spans="1:14" ht="116.25" customHeight="1" outlineLevel="3">
      <c r="A56" s="12" t="s">
        <v>88</v>
      </c>
      <c r="B56" s="8" t="s">
        <v>58</v>
      </c>
      <c r="C56" s="8" t="s">
        <v>49</v>
      </c>
      <c r="D56" s="8" t="s">
        <v>89</v>
      </c>
      <c r="E56" s="8" t="s">
        <v>4</v>
      </c>
      <c r="F56" s="8" t="s">
        <v>4</v>
      </c>
      <c r="G56" s="8"/>
      <c r="H56" s="8"/>
      <c r="I56" s="8"/>
      <c r="J56" s="8"/>
      <c r="K56" s="8"/>
      <c r="L56" s="14">
        <f>L57</f>
        <v>153345.6</v>
      </c>
      <c r="M56" s="14">
        <f>M57</f>
        <v>153345.6</v>
      </c>
      <c r="N56" s="14">
        <f>N57</f>
        <v>22990</v>
      </c>
    </row>
    <row r="57" spans="1:14" ht="45" customHeight="1" outlineLevel="4">
      <c r="A57" s="12" t="s">
        <v>31</v>
      </c>
      <c r="B57" s="8" t="s">
        <v>58</v>
      </c>
      <c r="C57" s="8" t="s">
        <v>49</v>
      </c>
      <c r="D57" s="8" t="s">
        <v>89</v>
      </c>
      <c r="E57" s="8" t="s">
        <v>8</v>
      </c>
      <c r="F57" s="8" t="s">
        <v>4</v>
      </c>
      <c r="G57" s="8"/>
      <c r="H57" s="8"/>
      <c r="I57" s="8"/>
      <c r="J57" s="8"/>
      <c r="K57" s="8"/>
      <c r="L57" s="14">
        <v>153345.6</v>
      </c>
      <c r="M57" s="14">
        <v>153345.6</v>
      </c>
      <c r="N57" s="14">
        <v>22990</v>
      </c>
    </row>
    <row r="58" spans="1:14" ht="27" customHeight="1" outlineLevel="3">
      <c r="A58" s="12" t="s">
        <v>76</v>
      </c>
      <c r="B58" s="8" t="s">
        <v>58</v>
      </c>
      <c r="C58" s="8" t="s">
        <v>49</v>
      </c>
      <c r="D58" s="8" t="s">
        <v>90</v>
      </c>
      <c r="E58" s="8" t="s">
        <v>62</v>
      </c>
      <c r="F58" s="8" t="s">
        <v>4</v>
      </c>
      <c r="G58" s="8"/>
      <c r="H58" s="8"/>
      <c r="I58" s="8"/>
      <c r="J58" s="8"/>
      <c r="K58" s="8"/>
      <c r="L58" s="14">
        <f>L59</f>
        <v>59600</v>
      </c>
      <c r="M58" s="14">
        <f>M59</f>
        <v>59600</v>
      </c>
      <c r="N58" s="14">
        <f>N59</f>
        <v>7267</v>
      </c>
    </row>
    <row r="59" spans="1:14" ht="28.5" customHeight="1" outlineLevel="4">
      <c r="A59" s="12" t="s">
        <v>44</v>
      </c>
      <c r="B59" s="8" t="s">
        <v>58</v>
      </c>
      <c r="C59" s="8" t="s">
        <v>49</v>
      </c>
      <c r="D59" s="8" t="s">
        <v>90</v>
      </c>
      <c r="E59" s="8" t="s">
        <v>18</v>
      </c>
      <c r="F59" s="8" t="s">
        <v>4</v>
      </c>
      <c r="G59" s="8"/>
      <c r="H59" s="8"/>
      <c r="I59" s="8"/>
      <c r="J59" s="8"/>
      <c r="K59" s="8"/>
      <c r="L59" s="14">
        <v>59600</v>
      </c>
      <c r="M59" s="14">
        <v>59600</v>
      </c>
      <c r="N59" s="14">
        <v>7267</v>
      </c>
    </row>
    <row r="60" spans="1:14" ht="15" customHeight="1" outlineLevel="2">
      <c r="A60" s="12" t="s">
        <v>19</v>
      </c>
      <c r="B60" s="8" t="s">
        <v>58</v>
      </c>
      <c r="C60" s="8" t="s">
        <v>50</v>
      </c>
      <c r="D60" s="8" t="s">
        <v>3</v>
      </c>
      <c r="E60" s="8" t="s">
        <v>4</v>
      </c>
      <c r="F60" s="8" t="s">
        <v>4</v>
      </c>
      <c r="G60" s="8"/>
      <c r="H60" s="8"/>
      <c r="I60" s="8"/>
      <c r="J60" s="8"/>
      <c r="K60" s="8"/>
      <c r="L60" s="14">
        <f>L61+L63+L66</f>
        <v>2214820.86</v>
      </c>
      <c r="M60" s="14">
        <f>M61+M63+M66</f>
        <v>2214820.86</v>
      </c>
      <c r="N60" s="14">
        <f>N61+N63+N66</f>
        <v>566458.78</v>
      </c>
    </row>
    <row r="61" spans="1:14" ht="92.25" customHeight="1" outlineLevel="3">
      <c r="A61" s="12" t="s">
        <v>91</v>
      </c>
      <c r="B61" s="8" t="s">
        <v>58</v>
      </c>
      <c r="C61" s="8" t="s">
        <v>50</v>
      </c>
      <c r="D61" s="8" t="s">
        <v>92</v>
      </c>
      <c r="E61" s="8" t="s">
        <v>4</v>
      </c>
      <c r="F61" s="8" t="s">
        <v>4</v>
      </c>
      <c r="G61" s="8"/>
      <c r="H61" s="8"/>
      <c r="I61" s="8"/>
      <c r="J61" s="8"/>
      <c r="K61" s="8"/>
      <c r="L61" s="14">
        <f>L62</f>
        <v>314849.3</v>
      </c>
      <c r="M61" s="14">
        <f>M62</f>
        <v>314849.3</v>
      </c>
      <c r="N61" s="14">
        <f>N62</f>
        <v>0</v>
      </c>
    </row>
    <row r="62" spans="1:14" ht="45" customHeight="1" outlineLevel="4">
      <c r="A62" s="12" t="s">
        <v>31</v>
      </c>
      <c r="B62" s="8" t="s">
        <v>58</v>
      </c>
      <c r="C62" s="8" t="s">
        <v>50</v>
      </c>
      <c r="D62" s="8" t="s">
        <v>92</v>
      </c>
      <c r="E62" s="8" t="s">
        <v>8</v>
      </c>
      <c r="F62" s="8" t="s">
        <v>4</v>
      </c>
      <c r="G62" s="8"/>
      <c r="H62" s="8"/>
      <c r="I62" s="8"/>
      <c r="J62" s="8"/>
      <c r="K62" s="8"/>
      <c r="L62" s="14">
        <v>314849.3</v>
      </c>
      <c r="M62" s="14">
        <v>314849.3</v>
      </c>
      <c r="N62" s="14">
        <v>0</v>
      </c>
    </row>
    <row r="63" spans="1:14" ht="30" customHeight="1" outlineLevel="3">
      <c r="A63" s="12" t="s">
        <v>93</v>
      </c>
      <c r="B63" s="8" t="s">
        <v>58</v>
      </c>
      <c r="C63" s="8" t="s">
        <v>50</v>
      </c>
      <c r="D63" s="8" t="s">
        <v>94</v>
      </c>
      <c r="E63" s="8" t="s">
        <v>4</v>
      </c>
      <c r="F63" s="8" t="s">
        <v>4</v>
      </c>
      <c r="G63" s="8"/>
      <c r="H63" s="8"/>
      <c r="I63" s="8"/>
      <c r="J63" s="8"/>
      <c r="K63" s="8"/>
      <c r="L63" s="14">
        <f>L64+L65</f>
        <v>1846242.56</v>
      </c>
      <c r="M63" s="14">
        <f>M64+M65</f>
        <v>1846242.56</v>
      </c>
      <c r="N63" s="14">
        <f>N64+N65</f>
        <v>540440.78</v>
      </c>
    </row>
    <row r="64" spans="1:14" ht="38.25" customHeight="1" outlineLevel="3">
      <c r="A64" s="12" t="s">
        <v>95</v>
      </c>
      <c r="B64" s="8" t="s">
        <v>58</v>
      </c>
      <c r="C64" s="8" t="s">
        <v>50</v>
      </c>
      <c r="D64" s="8" t="s">
        <v>94</v>
      </c>
      <c r="E64" s="8" t="s">
        <v>61</v>
      </c>
      <c r="F64" s="8"/>
      <c r="G64" s="8"/>
      <c r="H64" s="8"/>
      <c r="I64" s="8"/>
      <c r="J64" s="8"/>
      <c r="K64" s="8"/>
      <c r="L64" s="14">
        <v>30000</v>
      </c>
      <c r="M64" s="14">
        <v>30000</v>
      </c>
      <c r="N64" s="14">
        <v>13000</v>
      </c>
    </row>
    <row r="65" spans="1:14" ht="45" customHeight="1" outlineLevel="4">
      <c r="A65" s="12" t="s">
        <v>31</v>
      </c>
      <c r="B65" s="8" t="s">
        <v>58</v>
      </c>
      <c r="C65" s="8" t="s">
        <v>50</v>
      </c>
      <c r="D65" s="8" t="s">
        <v>94</v>
      </c>
      <c r="E65" s="8" t="s">
        <v>8</v>
      </c>
      <c r="F65" s="8" t="s">
        <v>4</v>
      </c>
      <c r="G65" s="8"/>
      <c r="H65" s="8"/>
      <c r="I65" s="8"/>
      <c r="J65" s="8"/>
      <c r="K65" s="8"/>
      <c r="L65" s="14">
        <v>1816242.56</v>
      </c>
      <c r="M65" s="14">
        <v>1816242.56</v>
      </c>
      <c r="N65" s="14">
        <v>527440.78</v>
      </c>
    </row>
    <row r="66" spans="1:14" ht="30" customHeight="1" outlineLevel="4">
      <c r="A66" s="12" t="s">
        <v>76</v>
      </c>
      <c r="B66" s="8" t="s">
        <v>58</v>
      </c>
      <c r="C66" s="8" t="s">
        <v>50</v>
      </c>
      <c r="D66" s="8" t="s">
        <v>90</v>
      </c>
      <c r="E66" s="8" t="s">
        <v>62</v>
      </c>
      <c r="F66" s="8" t="s">
        <v>4</v>
      </c>
      <c r="G66" s="8"/>
      <c r="H66" s="8"/>
      <c r="I66" s="8"/>
      <c r="J66" s="8"/>
      <c r="K66" s="8"/>
      <c r="L66" s="14">
        <f>L67+L68</f>
        <v>53729</v>
      </c>
      <c r="M66" s="14">
        <f>M67+M68</f>
        <v>53729</v>
      </c>
      <c r="N66" s="14">
        <f>N67+N68</f>
        <v>26018</v>
      </c>
    </row>
    <row r="67" spans="1:14" ht="28.5" customHeight="1" outlineLevel="5">
      <c r="A67" s="12" t="s">
        <v>44</v>
      </c>
      <c r="B67" s="8" t="s">
        <v>58</v>
      </c>
      <c r="C67" s="8" t="s">
        <v>50</v>
      </c>
      <c r="D67" s="8" t="s">
        <v>90</v>
      </c>
      <c r="E67" s="8" t="s">
        <v>18</v>
      </c>
      <c r="F67" s="8"/>
      <c r="G67" s="8"/>
      <c r="H67" s="8"/>
      <c r="I67" s="8"/>
      <c r="J67" s="8"/>
      <c r="K67" s="8"/>
      <c r="L67" s="14">
        <v>37600</v>
      </c>
      <c r="M67" s="14">
        <v>36656</v>
      </c>
      <c r="N67" s="14">
        <v>8945</v>
      </c>
    </row>
    <row r="68" spans="1:14" ht="21" customHeight="1" outlineLevel="4">
      <c r="A68" s="12" t="s">
        <v>63</v>
      </c>
      <c r="B68" s="8" t="s">
        <v>58</v>
      </c>
      <c r="C68" s="8" t="s">
        <v>50</v>
      </c>
      <c r="D68" s="8" t="s">
        <v>90</v>
      </c>
      <c r="E68" s="8" t="s">
        <v>9</v>
      </c>
      <c r="F68" s="8" t="s">
        <v>4</v>
      </c>
      <c r="G68" s="8"/>
      <c r="H68" s="8"/>
      <c r="I68" s="8"/>
      <c r="J68" s="8"/>
      <c r="K68" s="8"/>
      <c r="L68" s="14">
        <v>16129</v>
      </c>
      <c r="M68" s="14">
        <v>17073</v>
      </c>
      <c r="N68" s="14">
        <v>17073</v>
      </c>
    </row>
    <row r="69" spans="1:14" ht="15" customHeight="1" outlineLevel="2">
      <c r="A69" s="12" t="s">
        <v>20</v>
      </c>
      <c r="B69" s="8" t="s">
        <v>58</v>
      </c>
      <c r="C69" s="8" t="s">
        <v>55</v>
      </c>
      <c r="D69" s="8" t="s">
        <v>3</v>
      </c>
      <c r="E69" s="8" t="s">
        <v>4</v>
      </c>
      <c r="F69" s="8" t="s">
        <v>4</v>
      </c>
      <c r="G69" s="8"/>
      <c r="H69" s="8"/>
      <c r="I69" s="8"/>
      <c r="J69" s="8"/>
      <c r="K69" s="8"/>
      <c r="L69" s="14">
        <f>L70+L72+L74+L76</f>
        <v>3857890.63</v>
      </c>
      <c r="M69" s="14">
        <f>M70+M72+M74+M76+M78</f>
        <v>6647229.74</v>
      </c>
      <c r="N69" s="14">
        <f>N70+N72+N74+N76+N78</f>
        <v>498117.97</v>
      </c>
    </row>
    <row r="70" spans="1:14" ht="18.75" customHeight="1" outlineLevel="3">
      <c r="A70" s="12" t="s">
        <v>99</v>
      </c>
      <c r="B70" s="8" t="s">
        <v>58</v>
      </c>
      <c r="C70" s="8" t="s">
        <v>55</v>
      </c>
      <c r="D70" s="8" t="s">
        <v>96</v>
      </c>
      <c r="E70" s="8" t="s">
        <v>4</v>
      </c>
      <c r="F70" s="8" t="s">
        <v>4</v>
      </c>
      <c r="G70" s="8"/>
      <c r="H70" s="8"/>
      <c r="I70" s="8"/>
      <c r="J70" s="8"/>
      <c r="K70" s="8"/>
      <c r="L70" s="14">
        <f>L71</f>
        <v>400000</v>
      </c>
      <c r="M70" s="14">
        <f>M71</f>
        <v>400000</v>
      </c>
      <c r="N70" s="14">
        <f>N71</f>
        <v>110661.98</v>
      </c>
    </row>
    <row r="71" spans="1:14" ht="41.25" customHeight="1" outlineLevel="4">
      <c r="A71" s="12" t="s">
        <v>31</v>
      </c>
      <c r="B71" s="8" t="s">
        <v>58</v>
      </c>
      <c r="C71" s="8" t="s">
        <v>55</v>
      </c>
      <c r="D71" s="8" t="s">
        <v>96</v>
      </c>
      <c r="E71" s="8" t="s">
        <v>8</v>
      </c>
      <c r="F71" s="8" t="s">
        <v>4</v>
      </c>
      <c r="G71" s="8"/>
      <c r="H71" s="8"/>
      <c r="I71" s="8"/>
      <c r="J71" s="8"/>
      <c r="K71" s="8"/>
      <c r="L71" s="14">
        <v>400000</v>
      </c>
      <c r="M71" s="14">
        <v>400000</v>
      </c>
      <c r="N71" s="14">
        <v>110661.98</v>
      </c>
    </row>
    <row r="72" spans="1:14" ht="17.25" customHeight="1" outlineLevel="4">
      <c r="A72" s="12" t="s">
        <v>97</v>
      </c>
      <c r="B72" s="8" t="s">
        <v>58</v>
      </c>
      <c r="C72" s="8" t="s">
        <v>55</v>
      </c>
      <c r="D72" s="8" t="s">
        <v>98</v>
      </c>
      <c r="E72" s="8" t="s">
        <v>4</v>
      </c>
      <c r="F72" s="8"/>
      <c r="G72" s="8"/>
      <c r="H72" s="8"/>
      <c r="I72" s="8"/>
      <c r="J72" s="8"/>
      <c r="K72" s="8"/>
      <c r="L72" s="14">
        <f>L73</f>
        <v>50000</v>
      </c>
      <c r="M72" s="14">
        <f>M73</f>
        <v>50000</v>
      </c>
      <c r="N72" s="14">
        <f>N73</f>
        <v>0</v>
      </c>
    </row>
    <row r="73" spans="1:14" ht="41.25" customHeight="1" outlineLevel="4">
      <c r="A73" s="12" t="s">
        <v>31</v>
      </c>
      <c r="B73" s="8" t="s">
        <v>58</v>
      </c>
      <c r="C73" s="8" t="s">
        <v>55</v>
      </c>
      <c r="D73" s="8" t="s">
        <v>98</v>
      </c>
      <c r="E73" s="8" t="s">
        <v>8</v>
      </c>
      <c r="F73" s="8"/>
      <c r="G73" s="8"/>
      <c r="H73" s="8"/>
      <c r="I73" s="8"/>
      <c r="J73" s="8"/>
      <c r="K73" s="8"/>
      <c r="L73" s="14">
        <v>50000</v>
      </c>
      <c r="M73" s="14">
        <v>50000</v>
      </c>
      <c r="N73" s="14">
        <v>0</v>
      </c>
    </row>
    <row r="74" spans="1:14" ht="27.75" customHeight="1" outlineLevel="4">
      <c r="A74" s="12" t="s">
        <v>100</v>
      </c>
      <c r="B74" s="8" t="s">
        <v>58</v>
      </c>
      <c r="C74" s="8" t="s">
        <v>55</v>
      </c>
      <c r="D74" s="8" t="s">
        <v>101</v>
      </c>
      <c r="E74" s="8" t="s">
        <v>4</v>
      </c>
      <c r="F74" s="8"/>
      <c r="G74" s="8"/>
      <c r="H74" s="8"/>
      <c r="I74" s="8"/>
      <c r="J74" s="8"/>
      <c r="K74" s="8"/>
      <c r="L74" s="14">
        <f>L75</f>
        <v>505965.12</v>
      </c>
      <c r="M74" s="14">
        <f>M75</f>
        <v>505965.12</v>
      </c>
      <c r="N74" s="14">
        <f>N75</f>
        <v>78941.76</v>
      </c>
    </row>
    <row r="75" spans="1:14" ht="47.25" customHeight="1" outlineLevel="4">
      <c r="A75" s="12" t="s">
        <v>31</v>
      </c>
      <c r="B75" s="8" t="s">
        <v>58</v>
      </c>
      <c r="C75" s="8" t="s">
        <v>55</v>
      </c>
      <c r="D75" s="8" t="s">
        <v>101</v>
      </c>
      <c r="E75" s="8" t="s">
        <v>8</v>
      </c>
      <c r="F75" s="8"/>
      <c r="G75" s="8"/>
      <c r="H75" s="8"/>
      <c r="I75" s="8"/>
      <c r="J75" s="8"/>
      <c r="K75" s="8"/>
      <c r="L75" s="14">
        <v>505965.12</v>
      </c>
      <c r="M75" s="14">
        <v>505965.12</v>
      </c>
      <c r="N75" s="14">
        <v>78941.76</v>
      </c>
    </row>
    <row r="76" spans="1:14" ht="18.75" customHeight="1" outlineLevel="3">
      <c r="A76" s="12" t="s">
        <v>102</v>
      </c>
      <c r="B76" s="8" t="s">
        <v>58</v>
      </c>
      <c r="C76" s="8" t="s">
        <v>55</v>
      </c>
      <c r="D76" s="8" t="s">
        <v>103</v>
      </c>
      <c r="E76" s="8" t="s">
        <v>4</v>
      </c>
      <c r="F76" s="8" t="s">
        <v>4</v>
      </c>
      <c r="G76" s="8"/>
      <c r="H76" s="8"/>
      <c r="I76" s="8"/>
      <c r="J76" s="8"/>
      <c r="K76" s="8"/>
      <c r="L76" s="14">
        <f>L77+L78</f>
        <v>2901925.51</v>
      </c>
      <c r="M76" s="14">
        <f>M77</f>
        <v>5648914.62</v>
      </c>
      <c r="N76" s="14">
        <f>N77</f>
        <v>286415.23</v>
      </c>
    </row>
    <row r="77" spans="1:14" ht="42" customHeight="1" outlineLevel="4">
      <c r="A77" s="12" t="s">
        <v>31</v>
      </c>
      <c r="B77" s="8" t="s">
        <v>58</v>
      </c>
      <c r="C77" s="8" t="s">
        <v>55</v>
      </c>
      <c r="D77" s="8" t="s">
        <v>103</v>
      </c>
      <c r="E77" s="8" t="s">
        <v>8</v>
      </c>
      <c r="F77" s="8" t="s">
        <v>4</v>
      </c>
      <c r="G77" s="8"/>
      <c r="H77" s="8"/>
      <c r="I77" s="8"/>
      <c r="J77" s="8"/>
      <c r="K77" s="8"/>
      <c r="L77" s="14">
        <v>2859575.51</v>
      </c>
      <c r="M77" s="14">
        <v>5648914.62</v>
      </c>
      <c r="N77" s="14">
        <v>286415.23</v>
      </c>
    </row>
    <row r="78" spans="1:14" ht="24.75" customHeight="1" outlineLevel="5">
      <c r="A78" s="12" t="s">
        <v>67</v>
      </c>
      <c r="B78" s="8" t="s">
        <v>58</v>
      </c>
      <c r="C78" s="8" t="s">
        <v>55</v>
      </c>
      <c r="D78" s="8" t="s">
        <v>90</v>
      </c>
      <c r="E78" s="8" t="s">
        <v>62</v>
      </c>
      <c r="F78" s="8"/>
      <c r="G78" s="8"/>
      <c r="H78" s="8"/>
      <c r="I78" s="8"/>
      <c r="J78" s="8"/>
      <c r="K78" s="8"/>
      <c r="L78" s="14">
        <f>L79+L80+L81</f>
        <v>42350</v>
      </c>
      <c r="M78" s="14">
        <f>M79+M80+M81</f>
        <v>42350</v>
      </c>
      <c r="N78" s="14">
        <f>N79+N80+N81</f>
        <v>22099</v>
      </c>
    </row>
    <row r="79" spans="1:14" ht="30" customHeight="1" outlineLevel="4">
      <c r="A79" s="12" t="s">
        <v>44</v>
      </c>
      <c r="B79" s="8" t="s">
        <v>58</v>
      </c>
      <c r="C79" s="8" t="s">
        <v>55</v>
      </c>
      <c r="D79" s="8" t="s">
        <v>90</v>
      </c>
      <c r="E79" s="8" t="s">
        <v>18</v>
      </c>
      <c r="F79" s="8" t="s">
        <v>4</v>
      </c>
      <c r="G79" s="8"/>
      <c r="H79" s="8"/>
      <c r="I79" s="8"/>
      <c r="J79" s="8"/>
      <c r="K79" s="8"/>
      <c r="L79" s="14">
        <v>7880</v>
      </c>
      <c r="M79" s="14">
        <v>7880</v>
      </c>
      <c r="N79" s="14">
        <v>1079</v>
      </c>
    </row>
    <row r="80" spans="1:14" ht="15" customHeight="1" outlineLevel="4">
      <c r="A80" s="12" t="s">
        <v>63</v>
      </c>
      <c r="B80" s="8" t="s">
        <v>58</v>
      </c>
      <c r="C80" s="8" t="s">
        <v>55</v>
      </c>
      <c r="D80" s="8" t="s">
        <v>90</v>
      </c>
      <c r="E80" s="8" t="s">
        <v>9</v>
      </c>
      <c r="F80" s="8" t="s">
        <v>4</v>
      </c>
      <c r="G80" s="8"/>
      <c r="H80" s="8"/>
      <c r="I80" s="8"/>
      <c r="J80" s="8"/>
      <c r="K80" s="8"/>
      <c r="L80" s="14">
        <v>24470</v>
      </c>
      <c r="M80" s="14">
        <v>21020</v>
      </c>
      <c r="N80" s="14">
        <v>21020</v>
      </c>
    </row>
    <row r="81" spans="1:14" ht="15" customHeight="1" outlineLevel="4">
      <c r="A81" s="12" t="s">
        <v>32</v>
      </c>
      <c r="B81" s="8" t="s">
        <v>58</v>
      </c>
      <c r="C81" s="8" t="s">
        <v>55</v>
      </c>
      <c r="D81" s="8" t="s">
        <v>90</v>
      </c>
      <c r="E81" s="8" t="s">
        <v>10</v>
      </c>
      <c r="F81" s="8" t="s">
        <v>4</v>
      </c>
      <c r="G81" s="8"/>
      <c r="H81" s="8"/>
      <c r="I81" s="8"/>
      <c r="J81" s="8"/>
      <c r="K81" s="8"/>
      <c r="L81" s="14">
        <v>10000</v>
      </c>
      <c r="M81" s="14">
        <v>13450</v>
      </c>
      <c r="N81" s="14">
        <v>0</v>
      </c>
    </row>
    <row r="82" spans="1:14" ht="15" customHeight="1" outlineLevel="1">
      <c r="A82" s="9" t="s">
        <v>21</v>
      </c>
      <c r="B82" s="8" t="s">
        <v>59</v>
      </c>
      <c r="C82" s="8" t="s">
        <v>48</v>
      </c>
      <c r="D82" s="8" t="s">
        <v>3</v>
      </c>
      <c r="E82" s="8" t="s">
        <v>4</v>
      </c>
      <c r="F82" s="8" t="s">
        <v>4</v>
      </c>
      <c r="G82" s="8"/>
      <c r="H82" s="8"/>
      <c r="I82" s="8"/>
      <c r="J82" s="8"/>
      <c r="K82" s="8"/>
      <c r="L82" s="14">
        <f aca="true" t="shared" si="5" ref="L82:N84">L83</f>
        <v>431268.01</v>
      </c>
      <c r="M82" s="14">
        <f t="shared" si="5"/>
        <v>431268.01</v>
      </c>
      <c r="N82" s="14">
        <f t="shared" si="5"/>
        <v>107817</v>
      </c>
    </row>
    <row r="83" spans="1:14" ht="15" customHeight="1" outlineLevel="2">
      <c r="A83" s="9" t="s">
        <v>22</v>
      </c>
      <c r="B83" s="8" t="s">
        <v>59</v>
      </c>
      <c r="C83" s="8" t="s">
        <v>49</v>
      </c>
      <c r="D83" s="8" t="s">
        <v>3</v>
      </c>
      <c r="E83" s="8" t="s">
        <v>4</v>
      </c>
      <c r="F83" s="8" t="s">
        <v>4</v>
      </c>
      <c r="G83" s="8"/>
      <c r="H83" s="8"/>
      <c r="I83" s="8"/>
      <c r="J83" s="8"/>
      <c r="K83" s="8"/>
      <c r="L83" s="14">
        <f t="shared" si="5"/>
        <v>431268.01</v>
      </c>
      <c r="M83" s="14">
        <f t="shared" si="5"/>
        <v>431268.01</v>
      </c>
      <c r="N83" s="14">
        <f t="shared" si="5"/>
        <v>107817</v>
      </c>
    </row>
    <row r="84" spans="1:14" ht="89.25" customHeight="1" outlineLevel="3">
      <c r="A84" s="12" t="s">
        <v>104</v>
      </c>
      <c r="B84" s="8" t="s">
        <v>59</v>
      </c>
      <c r="C84" s="8" t="s">
        <v>49</v>
      </c>
      <c r="D84" s="8" t="s">
        <v>105</v>
      </c>
      <c r="E84" s="8" t="s">
        <v>4</v>
      </c>
      <c r="F84" s="8" t="s">
        <v>4</v>
      </c>
      <c r="G84" s="8"/>
      <c r="H84" s="8"/>
      <c r="I84" s="8"/>
      <c r="J84" s="8"/>
      <c r="K84" s="8"/>
      <c r="L84" s="14">
        <f t="shared" si="5"/>
        <v>431268.01</v>
      </c>
      <c r="M84" s="14">
        <f t="shared" si="5"/>
        <v>431268.01</v>
      </c>
      <c r="N84" s="14">
        <f t="shared" si="5"/>
        <v>107817</v>
      </c>
    </row>
    <row r="85" spans="1:14" ht="14.25" customHeight="1" outlineLevel="4">
      <c r="A85" s="12" t="s">
        <v>34</v>
      </c>
      <c r="B85" s="8" t="s">
        <v>59</v>
      </c>
      <c r="C85" s="8" t="s">
        <v>49</v>
      </c>
      <c r="D85" s="8" t="s">
        <v>105</v>
      </c>
      <c r="E85" s="8" t="s">
        <v>11</v>
      </c>
      <c r="F85" s="8" t="s">
        <v>4</v>
      </c>
      <c r="G85" s="8"/>
      <c r="H85" s="8"/>
      <c r="I85" s="8"/>
      <c r="J85" s="8"/>
      <c r="K85" s="8"/>
      <c r="L85" s="14">
        <v>431268.01</v>
      </c>
      <c r="M85" s="14">
        <v>431268.01</v>
      </c>
      <c r="N85" s="14">
        <v>107817</v>
      </c>
    </row>
    <row r="86" spans="1:14" ht="15" customHeight="1" outlineLevel="1">
      <c r="A86" s="9" t="s">
        <v>23</v>
      </c>
      <c r="B86" s="8" t="s">
        <v>57</v>
      </c>
      <c r="C86" s="8" t="s">
        <v>48</v>
      </c>
      <c r="D86" s="8" t="s">
        <v>3</v>
      </c>
      <c r="E86" s="8" t="s">
        <v>4</v>
      </c>
      <c r="F86" s="8" t="s">
        <v>4</v>
      </c>
      <c r="G86" s="8"/>
      <c r="H86" s="8"/>
      <c r="I86" s="8"/>
      <c r="J86" s="8"/>
      <c r="K86" s="8"/>
      <c r="L86" s="14">
        <f aca="true" t="shared" si="6" ref="L86:N88">L87</f>
        <v>59794.8</v>
      </c>
      <c r="M86" s="14">
        <f t="shared" si="6"/>
        <v>64010.28</v>
      </c>
      <c r="N86" s="14">
        <f t="shared" si="6"/>
        <v>16002.57</v>
      </c>
    </row>
    <row r="87" spans="1:14" ht="15" customHeight="1" outlineLevel="2">
      <c r="A87" s="12" t="s">
        <v>24</v>
      </c>
      <c r="B87" s="8" t="s">
        <v>57</v>
      </c>
      <c r="C87" s="8" t="s">
        <v>49</v>
      </c>
      <c r="D87" s="8" t="s">
        <v>3</v>
      </c>
      <c r="E87" s="8" t="s">
        <v>4</v>
      </c>
      <c r="F87" s="8" t="s">
        <v>4</v>
      </c>
      <c r="G87" s="8"/>
      <c r="H87" s="8"/>
      <c r="I87" s="8"/>
      <c r="J87" s="8"/>
      <c r="K87" s="8"/>
      <c r="L87" s="14">
        <f t="shared" si="6"/>
        <v>59794.8</v>
      </c>
      <c r="M87" s="14">
        <f t="shared" si="6"/>
        <v>64010.28</v>
      </c>
      <c r="N87" s="14">
        <f t="shared" si="6"/>
        <v>16002.57</v>
      </c>
    </row>
    <row r="88" spans="1:14" ht="30" customHeight="1" outlineLevel="3">
      <c r="A88" s="12" t="s">
        <v>106</v>
      </c>
      <c r="B88" s="8" t="s">
        <v>57</v>
      </c>
      <c r="C88" s="8" t="s">
        <v>49</v>
      </c>
      <c r="D88" s="8" t="s">
        <v>107</v>
      </c>
      <c r="E88" s="8" t="s">
        <v>4</v>
      </c>
      <c r="F88" s="8" t="s">
        <v>4</v>
      </c>
      <c r="G88" s="8"/>
      <c r="H88" s="8"/>
      <c r="I88" s="8"/>
      <c r="J88" s="8"/>
      <c r="K88" s="8"/>
      <c r="L88" s="14">
        <f t="shared" si="6"/>
        <v>59794.8</v>
      </c>
      <c r="M88" s="14">
        <f t="shared" si="6"/>
        <v>64010.28</v>
      </c>
      <c r="N88" s="14">
        <f t="shared" si="6"/>
        <v>16002.57</v>
      </c>
    </row>
    <row r="89" spans="1:14" ht="30" customHeight="1" outlineLevel="4">
      <c r="A89" s="12" t="s">
        <v>45</v>
      </c>
      <c r="B89" s="8" t="s">
        <v>57</v>
      </c>
      <c r="C89" s="8" t="s">
        <v>49</v>
      </c>
      <c r="D89" s="8" t="s">
        <v>107</v>
      </c>
      <c r="E89" s="8" t="s">
        <v>25</v>
      </c>
      <c r="F89" s="8" t="s">
        <v>4</v>
      </c>
      <c r="G89" s="8"/>
      <c r="H89" s="8"/>
      <c r="I89" s="8"/>
      <c r="J89" s="8"/>
      <c r="K89" s="8"/>
      <c r="L89" s="14">
        <v>59794.8</v>
      </c>
      <c r="M89" s="14">
        <v>64010.28</v>
      </c>
      <c r="N89" s="14">
        <v>16002.57</v>
      </c>
    </row>
    <row r="90" spans="1:14" ht="12.75" customHeight="1">
      <c r="A90" s="19" t="s">
        <v>26</v>
      </c>
      <c r="B90" s="19"/>
      <c r="C90" s="19"/>
      <c r="D90" s="19"/>
      <c r="E90" s="19"/>
      <c r="F90" s="19"/>
      <c r="G90" s="19"/>
      <c r="H90" s="10"/>
      <c r="I90" s="10"/>
      <c r="J90" s="10"/>
      <c r="K90" s="10"/>
      <c r="L90" s="15">
        <f>L7</f>
        <v>9307453</v>
      </c>
      <c r="M90" s="15">
        <f>M7</f>
        <v>11823915.589999998</v>
      </c>
      <c r="N90" s="15">
        <f>N7</f>
        <v>1655909.31</v>
      </c>
    </row>
    <row r="91" spans="1:14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6"/>
      <c r="M91" s="16"/>
      <c r="N91" s="16"/>
    </row>
    <row r="92" spans="1:14" ht="61.5" customHeight="1">
      <c r="A92" s="20" t="s">
        <v>115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</sheetData>
  <sheetProtection/>
  <mergeCells count="4">
    <mergeCell ref="A3:N5"/>
    <mergeCell ref="A90:G90"/>
    <mergeCell ref="A92:N92"/>
    <mergeCell ref="M1:N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2019-05-22T12:42:45Z</cp:lastPrinted>
  <dcterms:created xsi:type="dcterms:W3CDTF">2016-09-06T13:05:40Z</dcterms:created>
  <dcterms:modified xsi:type="dcterms:W3CDTF">2019-05-23T06:04:59Z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