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80" windowHeight="1110" activeTab="0"/>
  </bookViews>
  <sheets>
    <sheet name="Документ" sheetId="1" r:id="rId1"/>
  </sheets>
  <definedNames>
    <definedName name="_xlnm.Print_Titles" localSheetId="0">'Документ'!$7:$7</definedName>
  </definedNames>
  <calcPr fullCalcOnLoad="1"/>
</workbook>
</file>

<file path=xl/sharedStrings.xml><?xml version="1.0" encoding="utf-8"?>
<sst xmlns="http://schemas.openxmlformats.org/spreadsheetml/2006/main" count="443" uniqueCount="115">
  <si>
    <t>0000000000</t>
  </si>
  <si>
    <t>000</t>
  </si>
  <si>
    <t xml:space="preserve">    ОБЩЕГОСУДАРСТВЕННЫЕ ВОПРОСЫ</t>
  </si>
  <si>
    <t>121</t>
  </si>
  <si>
    <t xml:space="preserve">            </t>
  </si>
  <si>
    <t>129</t>
  </si>
  <si>
    <t>244</t>
  </si>
  <si>
    <t>852</t>
  </si>
  <si>
    <t>853</t>
  </si>
  <si>
    <t>540</t>
  </si>
  <si>
    <t>870</t>
  </si>
  <si>
    <t xml:space="preserve">    НАЦИОНАЛЬНАЯ ОБОРОНА</t>
  </si>
  <si>
    <t xml:space="preserve">    НАЦИОНАЛЬНАЯ БЕЗОПАСНОСТЬ И ПРАВООХРАНИТЕЛЬНАЯ ДЕЯТЕЛЬНОСТЬ</t>
  </si>
  <si>
    <t xml:space="preserve">    НАЦИОНАЛЬНАЯ ЭКОНОМИКА</t>
  </si>
  <si>
    <t xml:space="preserve">    ЖИЛИЩНО-КОММУНАЛЬНОЕ ХОЗЯЙСТВО</t>
  </si>
  <si>
    <t xml:space="preserve">      Жилищное хозяйство</t>
  </si>
  <si>
    <t>851</t>
  </si>
  <si>
    <t xml:space="preserve">      Коммунальное хозяйство</t>
  </si>
  <si>
    <t xml:space="preserve">      Благоустройство</t>
  </si>
  <si>
    <t xml:space="preserve">    КУЛЬТУРА, КИНЕМАТОГРАФИЯ</t>
  </si>
  <si>
    <t xml:space="preserve">      Культура</t>
  </si>
  <si>
    <t xml:space="preserve">    СОЦИАЛЬНАЯ ПОЛИТИКА</t>
  </si>
  <si>
    <t xml:space="preserve">      Пенсионное обеспечение</t>
  </si>
  <si>
    <t>1001</t>
  </si>
  <si>
    <t>0004910100</t>
  </si>
  <si>
    <t>312</t>
  </si>
  <si>
    <t>Всего расходов: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</si>
  <si>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</si>
  <si>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</si>
  <si>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</si>
  <si>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Прочая закупка товаров, работ и услуг для обеспечения государственных (муниципальных) нужд</t>
  </si>
  <si>
    <t>Уплата иных платежей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</si>
  <si>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</si>
  <si>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межбюджетные трансферты</t>
  </si>
  <si>
    <t>Резервные фонды</t>
  </si>
  <si>
    <t>Резервные средства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</si>
  <si>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</si>
  <si>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</si>
  <si>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</si>
  <si>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Дорожное хозяйство (дорожные фонды)</t>
  </si>
  <si>
    <t>Уплата налога на имущество организаций и земельного налога</t>
  </si>
  <si>
    <t>Иные пенсии, социальные доплаты к пенсиям</t>
  </si>
  <si>
    <t>850</t>
  </si>
  <si>
    <t>Уплата транспортного налога</t>
  </si>
  <si>
    <t>242</t>
  </si>
  <si>
    <t>Закупка товаров, работ и услуг в сфере информационно-коммуникационных технологий</t>
  </si>
  <si>
    <t>Другие общегосударственные вопросы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</si>
  <si>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сфере торгов</t>
  </si>
  <si>
    <t>Организация и обеспечение освещения улиц</t>
  </si>
  <si>
    <t>Руководство и управление в сфере установленных функций органов местного самоуправления</t>
  </si>
  <si>
    <t>Резервный фонд местной администрации</t>
  </si>
  <si>
    <t>Мероприятия в сфере пожарной безопасности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</si>
  <si>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поселений, а также осуществление иных полномочий в области использования автомобильных дорог и осуществление дорожной деятельности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</si>
  <si>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электро-, тепло-, газо- и водоснабжения населения, водоотведения, снабжения населения топливом</t>
  </si>
  <si>
    <t>Мероприятия в сфере коммунального хозяйства</t>
  </si>
  <si>
    <t>Организация и содержание мест захоронения (кладбищ)</t>
  </si>
  <si>
    <t>Мероприятия по благоустройству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</si>
  <si>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</si>
  <si>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Выплаты муниципальных пенсий (доплат к государственным пенсиям)</t>
  </si>
  <si>
    <t>Уплата налогов, сборов и иных обязательных платежей</t>
  </si>
  <si>
    <t>Реализация переданных полномочий по решению отдельных вопросов местного значения поселения в соответствии с заключенными соглашениями в части осуществления внешнего муниципального финансового контроля</t>
  </si>
  <si>
    <t>Организация и осуществление мероприятий по территориальной обороне и гражданской обороне, защите населения и территории муниципального образования от чрезвычайных ситуаций природного и техногенного характера</t>
  </si>
  <si>
    <t xml:space="preserve">  Новодарковичская сельская администрация</t>
  </si>
  <si>
    <t>0100180040</t>
  </si>
  <si>
    <t>0100283360</t>
  </si>
  <si>
    <t>7000084200</t>
  </si>
  <si>
    <t>7000083030</t>
  </si>
  <si>
    <t>Членские взносы некоммерческим организациям</t>
  </si>
  <si>
    <t>0100381410</t>
  </si>
  <si>
    <t>0100484210</t>
  </si>
  <si>
    <t>0100551180</t>
  </si>
  <si>
    <t>Осуществление первичного воинского учета на территориях, где отсутствуют военные комиссариаты в рамках непрограмных федеральных органов исполнительной власти</t>
  </si>
  <si>
    <t>0100681110</t>
  </si>
  <si>
    <t>0100781140</t>
  </si>
  <si>
    <t>0200183730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</si>
  <si>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нуждающихся в жилых помещениях малоимущих граждан жилыми помещениями, организация содержания муниципального жилищного фонда</t>
  </si>
  <si>
    <t>7000083760</t>
  </si>
  <si>
    <t>7000083710</t>
  </si>
  <si>
    <t>0200881740</t>
  </si>
  <si>
    <t>0200783360</t>
  </si>
  <si>
    <t>0200381690</t>
  </si>
  <si>
    <t>0200581710</t>
  </si>
  <si>
    <t>0200681730</t>
  </si>
  <si>
    <t>0400281730</t>
  </si>
  <si>
    <t>0300184260</t>
  </si>
  <si>
    <t>0100882450</t>
  </si>
  <si>
    <t>Мероприятия по благоустройству (дворовые территории)</t>
  </si>
  <si>
    <t>Обеспечение сохранности автомобильных дорог местного значения и условий безопасности движения по ним (областной бюджет)</t>
  </si>
  <si>
    <t>0200216170</t>
  </si>
  <si>
    <t>00</t>
  </si>
  <si>
    <t>01</t>
  </si>
  <si>
    <t>02</t>
  </si>
  <si>
    <t>03</t>
  </si>
  <si>
    <t>04</t>
  </si>
  <si>
    <t>06</t>
  </si>
  <si>
    <t>11</t>
  </si>
  <si>
    <t>13</t>
  </si>
  <si>
    <t>09</t>
  </si>
  <si>
    <t>10</t>
  </si>
  <si>
    <t>05</t>
  </si>
  <si>
    <t>08</t>
  </si>
  <si>
    <t>Документ, учреждение</t>
  </si>
  <si>
    <t>Раздел</t>
  </si>
  <si>
    <t>Подраздел</t>
  </si>
  <si>
    <t>Целевая статья</t>
  </si>
  <si>
    <t>Расх.</t>
  </si>
  <si>
    <t>Сумма на 2019 г.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</si>
  <si>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</si>
  <si>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0100980020</t>
  </si>
  <si>
    <t>Распределение бюджетных ассигнований из бюджета муниципального образования "Новодарковичское сельское поселение" по разделам, подразделам, целевым статьям, группам видов расходов классификации расходов бюджетов Российской Федерации на 2019 год</t>
  </si>
  <si>
    <t>Закупка товаров, работ, услуг в целях капитального ремонта государственного (муниципального) имущества</t>
  </si>
  <si>
    <t>243</t>
  </si>
  <si>
    <t>Иные выплаты персоналу государственных (муниципальных) органов, за исключением фонда оплаты труда</t>
  </si>
  <si>
    <t>122</t>
  </si>
  <si>
    <t xml:space="preserve">Приложение № 2
  к решению Новодарковичского сельского Совета народных депутатов от «30» сентября 2019 г. № 4-17-1                                                   
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</si>
</sst>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2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name val="Calibri"/>
      <family val="2"/>
    </font>
    <font>
      <b/>
      <sz val="11.5"/>
      <name val="Arial Cyr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9"/>
      <color indexed="8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9"/>
      <color rgb="FF000000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20" borderId="0">
      <alignment/>
      <protection/>
    </xf>
    <xf numFmtId="0" fontId="31" fillId="0" borderId="0">
      <alignment wrapText="1"/>
      <protection/>
    </xf>
    <xf numFmtId="0" fontId="31" fillId="0" borderId="0">
      <alignment/>
      <protection/>
    </xf>
    <xf numFmtId="0" fontId="32" fillId="0" borderId="0">
      <alignment horizontal="center"/>
      <protection/>
    </xf>
    <xf numFmtId="0" fontId="31" fillId="0" borderId="0">
      <alignment horizontal="right"/>
      <protection/>
    </xf>
    <xf numFmtId="0" fontId="31" fillId="20" borderId="1">
      <alignment/>
      <protection/>
    </xf>
    <xf numFmtId="0" fontId="31" fillId="0" borderId="2">
      <alignment horizontal="center" vertical="center" wrapText="1"/>
      <protection/>
    </xf>
    <xf numFmtId="0" fontId="31" fillId="20" borderId="3">
      <alignment/>
      <protection/>
    </xf>
    <xf numFmtId="0" fontId="31" fillId="20" borderId="0">
      <alignment shrinkToFit="1"/>
      <protection/>
    </xf>
    <xf numFmtId="0" fontId="33" fillId="0" borderId="3">
      <alignment horizontal="right"/>
      <protection/>
    </xf>
    <xf numFmtId="4" fontId="33" fillId="21" borderId="3">
      <alignment horizontal="right" vertical="top" shrinkToFit="1"/>
      <protection/>
    </xf>
    <xf numFmtId="4" fontId="33" fillId="22" borderId="3">
      <alignment horizontal="right" vertical="top" shrinkToFit="1"/>
      <protection/>
    </xf>
    <xf numFmtId="0" fontId="31" fillId="0" borderId="0">
      <alignment horizontal="left" wrapText="1"/>
      <protection/>
    </xf>
    <xf numFmtId="0" fontId="33" fillId="0" borderId="2">
      <alignment vertical="top" wrapText="1"/>
      <protection/>
    </xf>
    <xf numFmtId="49" fontId="31" fillId="0" borderId="2">
      <alignment horizontal="center" vertical="top" shrinkToFit="1"/>
      <protection/>
    </xf>
    <xf numFmtId="4" fontId="33" fillId="21" borderId="2">
      <alignment horizontal="right" vertical="top" shrinkToFit="1"/>
      <protection/>
    </xf>
    <xf numFmtId="4" fontId="33" fillId="22" borderId="2">
      <alignment horizontal="right" vertical="top" shrinkToFit="1"/>
      <protection/>
    </xf>
    <xf numFmtId="0" fontId="31" fillId="20" borderId="4">
      <alignment/>
      <protection/>
    </xf>
    <xf numFmtId="0" fontId="31" fillId="20" borderId="4">
      <alignment horizontal="center"/>
      <protection/>
    </xf>
    <xf numFmtId="4" fontId="33" fillId="0" borderId="2">
      <alignment horizontal="right" vertical="top" shrinkToFit="1"/>
      <protection/>
    </xf>
    <xf numFmtId="49" fontId="31" fillId="0" borderId="2">
      <alignment horizontal="left" vertical="top" wrapText="1" indent="2"/>
      <protection/>
    </xf>
    <xf numFmtId="4" fontId="31" fillId="0" borderId="2">
      <alignment horizontal="right" vertical="top" shrinkToFit="1"/>
      <protection/>
    </xf>
    <xf numFmtId="0" fontId="31" fillId="20" borderId="4">
      <alignment shrinkToFit="1"/>
      <protection/>
    </xf>
    <xf numFmtId="0" fontId="31" fillId="20" borderId="3">
      <alignment horizontal="center"/>
      <protection/>
    </xf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4" fillId="29" borderId="5" applyNumberFormat="0" applyAlignment="0" applyProtection="0"/>
    <xf numFmtId="0" fontId="35" fillId="30" borderId="6" applyNumberFormat="0" applyAlignment="0" applyProtection="0"/>
    <xf numFmtId="0" fontId="36" fillId="30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1" fillId="31" borderId="11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33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0" fontId="46" fillId="0" borderId="13" applyNumberFormat="0" applyFill="0" applyAlignment="0" applyProtection="0"/>
    <xf numFmtId="0" fontId="4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35" borderId="0" applyNumberFormat="0" applyBorder="0" applyAlignment="0" applyProtection="0"/>
  </cellStyleXfs>
  <cellXfs count="37">
    <xf numFmtId="0" fontId="0" fillId="0" borderId="0" xfId="0" applyAlignment="1">
      <alignment/>
    </xf>
    <xf numFmtId="0" fontId="31" fillId="0" borderId="0" xfId="0" applyNumberFormat="1" applyFont="1" applyFill="1" applyBorder="1" applyAlignment="1" applyProtection="1">
      <alignment wrapText="1"/>
      <protection/>
    </xf>
    <xf numFmtId="0" fontId="31" fillId="0" borderId="0" xfId="40" applyNumberFormat="1" applyFont="1" applyProtection="1">
      <alignment/>
      <protection locked="0"/>
    </xf>
    <xf numFmtId="0" fontId="31" fillId="0" borderId="0" xfId="40" applyNumberFormat="1" applyFont="1" applyFill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33" fillId="0" borderId="2" xfId="51" applyNumberFormat="1" applyFont="1" applyAlignment="1" applyProtection="1">
      <alignment horizontal="left" vertical="top" wrapText="1"/>
      <protection locked="0"/>
    </xf>
    <xf numFmtId="49" fontId="31" fillId="0" borderId="2" xfId="52" applyNumberFormat="1" applyFont="1" applyProtection="1">
      <alignment horizontal="center" vertical="top" shrinkToFit="1"/>
      <protection locked="0"/>
    </xf>
    <xf numFmtId="4" fontId="33" fillId="0" borderId="2" xfId="53" applyNumberFormat="1" applyFont="1" applyFill="1" applyProtection="1">
      <alignment horizontal="right" vertical="top" shrinkToFit="1"/>
      <protection locked="0"/>
    </xf>
    <xf numFmtId="0" fontId="33" fillId="0" borderId="2" xfId="51" applyNumberFormat="1" applyFont="1" applyProtection="1">
      <alignment vertical="top" wrapText="1"/>
      <protection locked="0"/>
    </xf>
    <xf numFmtId="4" fontId="33" fillId="0" borderId="3" xfId="48" applyNumberFormat="1" applyFont="1" applyFill="1" applyProtection="1">
      <alignment horizontal="right" vertical="top" shrinkToFit="1"/>
      <protection locked="0"/>
    </xf>
    <xf numFmtId="0" fontId="4" fillId="0" borderId="0" xfId="0" applyFont="1" applyFill="1" applyAlignment="1" applyProtection="1">
      <alignment/>
      <protection locked="0"/>
    </xf>
    <xf numFmtId="0" fontId="31" fillId="0" borderId="2" xfId="51" applyNumberFormat="1" applyFont="1" applyAlignment="1" applyProtection="1">
      <alignment horizontal="left" vertical="top" wrapText="1"/>
      <protection locked="0"/>
    </xf>
    <xf numFmtId="0" fontId="31" fillId="0" borderId="2" xfId="51" applyNumberFormat="1" applyFont="1" applyProtection="1">
      <alignment vertical="top" wrapText="1"/>
      <protection locked="0"/>
    </xf>
    <xf numFmtId="4" fontId="31" fillId="0" borderId="2" xfId="53" applyNumberFormat="1" applyFont="1" applyFill="1" applyProtection="1">
      <alignment horizontal="right" vertical="top" shrinkToFit="1"/>
      <protection locked="0"/>
    </xf>
    <xf numFmtId="0" fontId="31" fillId="0" borderId="2" xfId="51" applyNumberFormat="1" applyFont="1" applyFill="1" applyProtection="1">
      <alignment vertical="top" wrapText="1"/>
      <protection locked="0"/>
    </xf>
    <xf numFmtId="49" fontId="31" fillId="0" borderId="2" xfId="52" applyNumberFormat="1" applyFont="1" applyFill="1" applyProtection="1">
      <alignment horizontal="center" vertical="top" shrinkToFit="1"/>
      <protection locked="0"/>
    </xf>
    <xf numFmtId="49" fontId="33" fillId="0" borderId="2" xfId="52" applyNumberFormat="1" applyFont="1" applyProtection="1">
      <alignment horizontal="center" vertical="top" shrinkToFit="1"/>
      <protection locked="0"/>
    </xf>
    <xf numFmtId="4" fontId="33" fillId="0" borderId="2" xfId="53" applyNumberFormat="1" applyFont="1" applyFill="1" applyProtection="1">
      <alignment horizontal="right" vertical="top" shrinkToFit="1"/>
      <protection locked="0"/>
    </xf>
    <xf numFmtId="49" fontId="33" fillId="0" borderId="2" xfId="52" applyNumberFormat="1" applyFont="1" applyProtection="1">
      <alignment horizontal="center" vertical="top" shrinkToFit="1"/>
      <protection locked="0"/>
    </xf>
    <xf numFmtId="0" fontId="33" fillId="0" borderId="2" xfId="51" applyNumberFormat="1" applyFont="1" applyAlignment="1" applyProtection="1">
      <alignment horizontal="left" vertical="top" wrapText="1"/>
      <protection locked="0"/>
    </xf>
    <xf numFmtId="0" fontId="33" fillId="0" borderId="2" xfId="51" applyNumberFormat="1" applyFont="1" applyProtection="1">
      <alignment vertical="top" wrapText="1"/>
      <protection locked="0"/>
    </xf>
    <xf numFmtId="49" fontId="31" fillId="0" borderId="2" xfId="52" applyNumberFormat="1" applyFont="1" applyProtection="1">
      <alignment horizontal="center" vertical="top" shrinkToFit="1"/>
      <protection locked="0"/>
    </xf>
    <xf numFmtId="4" fontId="49" fillId="36" borderId="2" xfId="53" applyNumberFormat="1" applyFont="1" applyFill="1" applyProtection="1">
      <alignment horizontal="right" vertical="top" shrinkToFit="1"/>
      <protection locked="0"/>
    </xf>
    <xf numFmtId="4" fontId="50" fillId="36" borderId="2" xfId="53" applyNumberFormat="1" applyFont="1" applyFill="1" applyProtection="1">
      <alignment horizontal="right" vertical="top" shrinkToFit="1"/>
      <protection locked="0"/>
    </xf>
    <xf numFmtId="4" fontId="33" fillId="0" borderId="14" xfId="53" applyNumberFormat="1" applyFont="1" applyFill="1" applyBorder="1" applyProtection="1">
      <alignment horizontal="right" vertical="top" shrinkToFit="1"/>
      <protection locked="0"/>
    </xf>
    <xf numFmtId="49" fontId="33" fillId="0" borderId="2" xfId="51" applyNumberFormat="1" applyFont="1" applyAlignment="1" applyProtection="1">
      <alignment horizontal="right" vertical="top" wrapText="1"/>
      <protection locked="0"/>
    </xf>
    <xf numFmtId="49" fontId="31" fillId="0" borderId="2" xfId="51" applyNumberFormat="1" applyFont="1" applyAlignment="1" applyProtection="1">
      <alignment horizontal="right" vertical="top" wrapText="1"/>
      <protection locked="0"/>
    </xf>
    <xf numFmtId="49" fontId="33" fillId="0" borderId="2" xfId="51" applyNumberFormat="1" applyFont="1" applyAlignment="1" applyProtection="1">
      <alignment horizontal="right" vertical="top" wrapText="1"/>
      <protection locked="0"/>
    </xf>
    <xf numFmtId="49" fontId="31" fillId="0" borderId="2" xfId="51" applyNumberFormat="1" applyFont="1" applyFill="1" applyAlignment="1" applyProtection="1">
      <alignment horizontal="right" vertical="top" wrapText="1"/>
      <protection locked="0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vertical="top" wrapText="1"/>
    </xf>
    <xf numFmtId="0" fontId="51" fillId="0" borderId="2" xfId="44" applyNumberFormat="1" applyFont="1" applyProtection="1">
      <alignment horizontal="center" vertical="center" wrapText="1"/>
      <protection locked="0"/>
    </xf>
    <xf numFmtId="0" fontId="33" fillId="0" borderId="3" xfId="0" applyNumberFormat="1" applyFont="1" applyFill="1" applyBorder="1" applyAlignment="1" applyProtection="1">
      <alignment horizontal="right"/>
      <protection/>
    </xf>
    <xf numFmtId="0" fontId="31" fillId="0" borderId="0" xfId="0" applyNumberFormat="1" applyFont="1" applyFill="1" applyBorder="1" applyAlignment="1" applyProtection="1">
      <alignment horizontal="left" wrapText="1"/>
      <protection/>
    </xf>
    <xf numFmtId="0" fontId="5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top" wrapText="1"/>
    </xf>
  </cellXfs>
  <cellStyles count="7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Currency" xfId="71"/>
    <cellStyle name="Currency [0]" xfId="72"/>
    <cellStyle name="Заголовок 1" xfId="73"/>
    <cellStyle name="Заголовок 2" xfId="74"/>
    <cellStyle name="Заголовок 3" xfId="75"/>
    <cellStyle name="Заголовок 4" xfId="76"/>
    <cellStyle name="Итог" xfId="77"/>
    <cellStyle name="Контрольная ячейка" xfId="78"/>
    <cellStyle name="Название" xfId="79"/>
    <cellStyle name="Нейтральный" xfId="80"/>
    <cellStyle name="Плохой" xfId="81"/>
    <cellStyle name="Пояснение" xfId="82"/>
    <cellStyle name="Примечание" xfId="83"/>
    <cellStyle name="Percent" xfId="84"/>
    <cellStyle name="Связанная ячейка" xfId="85"/>
    <cellStyle name="Текст предупреждения" xfId="86"/>
    <cellStyle name="Comma" xfId="87"/>
    <cellStyle name="Comma [0]" xfId="88"/>
    <cellStyle name="Хороший" xfId="8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8"/>
  <sheetViews>
    <sheetView showGridLines="0" tabSelected="1" zoomScalePageLayoutView="0" workbookViewId="0" topLeftCell="A1">
      <pane ySplit="7" topLeftCell="A80" activePane="bottomLeft" state="frozen"/>
      <selection pane="topLeft" activeCell="A1" sqref="A1"/>
      <selection pane="bottomLeft" activeCell="F23" sqref="F23"/>
    </sheetView>
  </sheetViews>
  <sheetFormatPr defaultColWidth="9.140625" defaultRowHeight="15" outlineLevelRow="5"/>
  <cols>
    <col min="1" max="1" width="34.421875" style="4" customWidth="1"/>
    <col min="2" max="2" width="6.7109375" style="4" customWidth="1"/>
    <col min="3" max="3" width="10.7109375" style="4" customWidth="1"/>
    <col min="4" max="4" width="11.8515625" style="4" customWidth="1"/>
    <col min="5" max="5" width="6.8515625" style="4" customWidth="1"/>
    <col min="6" max="6" width="13.00390625" style="10" customWidth="1"/>
    <col min="7" max="16384" width="9.140625" style="4" customWidth="1"/>
  </cols>
  <sheetData>
    <row r="1" spans="1:6" ht="16.5" customHeight="1" hidden="1">
      <c r="A1" s="1"/>
      <c r="B1" s="1"/>
      <c r="C1" s="1"/>
      <c r="D1" s="1"/>
      <c r="E1" s="1"/>
      <c r="F1" s="3"/>
    </row>
    <row r="2" spans="1:6" ht="16.5" customHeight="1">
      <c r="A2" s="1"/>
      <c r="B2" s="1"/>
      <c r="C2" s="1"/>
      <c r="D2" s="1"/>
      <c r="E2" s="1"/>
      <c r="F2" s="3"/>
    </row>
    <row r="3" spans="1:6" s="29" customFormat="1" ht="15" customHeight="1">
      <c r="A3" s="30"/>
      <c r="B3" s="30"/>
      <c r="C3" s="36" t="s">
        <v>114</v>
      </c>
      <c r="D3" s="36"/>
      <c r="E3" s="36"/>
      <c r="F3" s="36"/>
    </row>
    <row r="4" spans="1:6" s="29" customFormat="1" ht="18.75" customHeight="1">
      <c r="A4" s="30"/>
      <c r="B4" s="30"/>
      <c r="C4" s="36"/>
      <c r="D4" s="36"/>
      <c r="E4" s="36"/>
      <c r="F4" s="36"/>
    </row>
    <row r="5" spans="1:6" s="29" customFormat="1" ht="66.75" customHeight="1">
      <c r="A5" s="34" t="s">
        <v>109</v>
      </c>
      <c r="B5" s="34"/>
      <c r="C5" s="34"/>
      <c r="D5" s="34"/>
      <c r="E5" s="34"/>
      <c r="F5" s="34"/>
    </row>
    <row r="6" spans="1:6" s="29" customFormat="1" ht="13.5" customHeight="1">
      <c r="A6" s="34"/>
      <c r="B6" s="34"/>
      <c r="C6" s="34"/>
      <c r="D6" s="34"/>
      <c r="E6" s="34"/>
      <c r="F6" s="34"/>
    </row>
    <row r="7" spans="1:6" s="29" customFormat="1" ht="11.25" customHeight="1">
      <c r="A7" s="35"/>
      <c r="B7" s="35"/>
      <c r="C7" s="35"/>
      <c r="D7" s="35"/>
      <c r="E7" s="35"/>
      <c r="F7" s="35"/>
    </row>
    <row r="8" spans="1:6" ht="42.75" customHeight="1">
      <c r="A8" s="31" t="s">
        <v>101</v>
      </c>
      <c r="B8" s="31" t="s">
        <v>102</v>
      </c>
      <c r="C8" s="31" t="s">
        <v>103</v>
      </c>
      <c r="D8" s="31" t="s">
        <v>104</v>
      </c>
      <c r="E8" s="31" t="s">
        <v>105</v>
      </c>
      <c r="F8" s="31" t="s">
        <v>106</v>
      </c>
    </row>
    <row r="9" spans="1:6" ht="25.5" customHeight="1">
      <c r="A9" s="5" t="s">
        <v>62</v>
      </c>
      <c r="B9" s="25" t="s">
        <v>89</v>
      </c>
      <c r="C9" s="16" t="s">
        <v>89</v>
      </c>
      <c r="D9" s="16" t="s">
        <v>0</v>
      </c>
      <c r="E9" s="16" t="s">
        <v>1</v>
      </c>
      <c r="F9" s="24">
        <f>F10+F38+F45+F52+F59+F87+F91</f>
        <v>12271809.02</v>
      </c>
    </row>
    <row r="10" spans="1:6" ht="30" customHeight="1" outlineLevel="1">
      <c r="A10" s="8" t="s">
        <v>2</v>
      </c>
      <c r="B10" s="25" t="s">
        <v>90</v>
      </c>
      <c r="C10" s="18" t="s">
        <v>89</v>
      </c>
      <c r="D10" s="18" t="s">
        <v>0</v>
      </c>
      <c r="E10" s="18" t="s">
        <v>1</v>
      </c>
      <c r="F10" s="17">
        <f>F11+F26+F29+F32</f>
        <v>2094617</v>
      </c>
    </row>
    <row r="11" spans="1:6" ht="78.75" customHeight="1" outlineLevel="2">
      <c r="A11" s="19" t="s">
        <v>29</v>
      </c>
      <c r="B11" s="27" t="s">
        <v>90</v>
      </c>
      <c r="C11" s="16" t="s">
        <v>93</v>
      </c>
      <c r="D11" s="16" t="s">
        <v>0</v>
      </c>
      <c r="E11" s="16" t="s">
        <v>1</v>
      </c>
      <c r="F11" s="17">
        <f>F16+F12</f>
        <v>2030788</v>
      </c>
    </row>
    <row r="12" spans="1:6" ht="62.25" customHeight="1" outlineLevel="2">
      <c r="A12" s="11" t="s">
        <v>107</v>
      </c>
      <c r="B12" s="26" t="s">
        <v>90</v>
      </c>
      <c r="C12" s="21" t="s">
        <v>93</v>
      </c>
      <c r="D12" s="21" t="s">
        <v>108</v>
      </c>
      <c r="E12" s="21" t="s">
        <v>1</v>
      </c>
      <c r="F12" s="13">
        <f>F13+F14+F15</f>
        <v>552062.2200000001</v>
      </c>
    </row>
    <row r="13" spans="1:6" ht="30" customHeight="1" outlineLevel="2">
      <c r="A13" s="11" t="s">
        <v>27</v>
      </c>
      <c r="B13" s="26" t="s">
        <v>90</v>
      </c>
      <c r="C13" s="21" t="s">
        <v>93</v>
      </c>
      <c r="D13" s="21" t="s">
        <v>108</v>
      </c>
      <c r="E13" s="21" t="s">
        <v>3</v>
      </c>
      <c r="F13" s="13">
        <v>362734.2</v>
      </c>
    </row>
    <row r="14" spans="1:6" ht="54.75" customHeight="1" outlineLevel="2">
      <c r="A14" s="11" t="s">
        <v>112</v>
      </c>
      <c r="B14" s="26" t="s">
        <v>90</v>
      </c>
      <c r="C14" s="21" t="s">
        <v>93</v>
      </c>
      <c r="D14" s="21" t="s">
        <v>108</v>
      </c>
      <c r="E14" s="21" t="s">
        <v>113</v>
      </c>
      <c r="F14" s="13">
        <v>61276.72</v>
      </c>
    </row>
    <row r="15" spans="1:6" ht="75.75" customHeight="1" outlineLevel="2">
      <c r="A15" s="11" t="s">
        <v>28</v>
      </c>
      <c r="B15" s="26" t="s">
        <v>90</v>
      </c>
      <c r="C15" s="21" t="s">
        <v>93</v>
      </c>
      <c r="D15" s="21" t="s">
        <v>108</v>
      </c>
      <c r="E15" s="21" t="s">
        <v>5</v>
      </c>
      <c r="F15" s="13">
        <v>128051.3</v>
      </c>
    </row>
    <row r="16" spans="1:6" ht="39.75" customHeight="1" outlineLevel="3">
      <c r="A16" s="12" t="s">
        <v>49</v>
      </c>
      <c r="B16" s="26" t="s">
        <v>90</v>
      </c>
      <c r="C16" s="6" t="s">
        <v>93</v>
      </c>
      <c r="D16" s="6" t="s">
        <v>63</v>
      </c>
      <c r="E16" s="6" t="s">
        <v>1</v>
      </c>
      <c r="F16" s="13">
        <f>F17+F19+F21+F22+F20+F18</f>
        <v>1478725.7799999998</v>
      </c>
    </row>
    <row r="17" spans="1:6" ht="27" customHeight="1" outlineLevel="4">
      <c r="A17" s="12" t="s">
        <v>27</v>
      </c>
      <c r="B17" s="26" t="s">
        <v>90</v>
      </c>
      <c r="C17" s="6" t="s">
        <v>93</v>
      </c>
      <c r="D17" s="6" t="s">
        <v>63</v>
      </c>
      <c r="E17" s="6" t="s">
        <v>3</v>
      </c>
      <c r="F17" s="13">
        <v>951321.36</v>
      </c>
    </row>
    <row r="18" spans="1:6" ht="58.5" customHeight="1" outlineLevel="4">
      <c r="A18" s="12" t="s">
        <v>112</v>
      </c>
      <c r="B18" s="26" t="s">
        <v>90</v>
      </c>
      <c r="C18" s="6" t="s">
        <v>93</v>
      </c>
      <c r="D18" s="6" t="s">
        <v>63</v>
      </c>
      <c r="E18" s="6" t="s">
        <v>113</v>
      </c>
      <c r="F18" s="13">
        <v>55145.42</v>
      </c>
    </row>
    <row r="19" spans="1:6" ht="66.75" customHeight="1" outlineLevel="4">
      <c r="A19" s="12" t="s">
        <v>28</v>
      </c>
      <c r="B19" s="26" t="s">
        <v>90</v>
      </c>
      <c r="C19" s="6" t="s">
        <v>93</v>
      </c>
      <c r="D19" s="6" t="s">
        <v>63</v>
      </c>
      <c r="E19" s="6" t="s">
        <v>5</v>
      </c>
      <c r="F19" s="13">
        <v>303953</v>
      </c>
    </row>
    <row r="20" spans="1:6" ht="44.25" customHeight="1" outlineLevel="4">
      <c r="A20" s="12" t="s">
        <v>45</v>
      </c>
      <c r="B20" s="26" t="s">
        <v>90</v>
      </c>
      <c r="C20" s="6" t="s">
        <v>93</v>
      </c>
      <c r="D20" s="6" t="s">
        <v>63</v>
      </c>
      <c r="E20" s="6" t="s">
        <v>44</v>
      </c>
      <c r="F20" s="13">
        <v>70000</v>
      </c>
    </row>
    <row r="21" spans="1:6" ht="41.25" customHeight="1" outlineLevel="4">
      <c r="A21" s="12" t="s">
        <v>30</v>
      </c>
      <c r="B21" s="26" t="s">
        <v>90</v>
      </c>
      <c r="C21" s="6" t="s">
        <v>93</v>
      </c>
      <c r="D21" s="6" t="s">
        <v>63</v>
      </c>
      <c r="E21" s="6" t="s">
        <v>6</v>
      </c>
      <c r="F21" s="13">
        <v>69806</v>
      </c>
    </row>
    <row r="22" spans="1:6" ht="28.5" customHeight="1" outlineLevel="4">
      <c r="A22" s="12" t="s">
        <v>59</v>
      </c>
      <c r="B22" s="26" t="s">
        <v>90</v>
      </c>
      <c r="C22" s="6" t="s">
        <v>93</v>
      </c>
      <c r="D22" s="6" t="s">
        <v>64</v>
      </c>
      <c r="E22" s="6" t="s">
        <v>42</v>
      </c>
      <c r="F22" s="13">
        <f>F23+F24+F25</f>
        <v>28500</v>
      </c>
    </row>
    <row r="23" spans="1:6" ht="29.25" customHeight="1" outlineLevel="4">
      <c r="A23" s="12" t="s">
        <v>40</v>
      </c>
      <c r="B23" s="26" t="s">
        <v>90</v>
      </c>
      <c r="C23" s="6" t="s">
        <v>93</v>
      </c>
      <c r="D23" s="6" t="s">
        <v>64</v>
      </c>
      <c r="E23" s="6" t="s">
        <v>16</v>
      </c>
      <c r="F23" s="13">
        <v>25000</v>
      </c>
    </row>
    <row r="24" spans="1:6" ht="15" customHeight="1" outlineLevel="4">
      <c r="A24" s="12" t="s">
        <v>43</v>
      </c>
      <c r="B24" s="26" t="s">
        <v>90</v>
      </c>
      <c r="C24" s="6" t="s">
        <v>93</v>
      </c>
      <c r="D24" s="6" t="s">
        <v>64</v>
      </c>
      <c r="E24" s="6" t="s">
        <v>7</v>
      </c>
      <c r="F24" s="13">
        <v>560</v>
      </c>
    </row>
    <row r="25" spans="1:6" ht="15" customHeight="1" outlineLevel="4">
      <c r="A25" s="12" t="s">
        <v>31</v>
      </c>
      <c r="B25" s="26" t="s">
        <v>90</v>
      </c>
      <c r="C25" s="6" t="s">
        <v>93</v>
      </c>
      <c r="D25" s="6" t="s">
        <v>64</v>
      </c>
      <c r="E25" s="6" t="s">
        <v>8</v>
      </c>
      <c r="F25" s="13">
        <v>2940</v>
      </c>
    </row>
    <row r="26" spans="1:6" ht="69.75" customHeight="1" outlineLevel="2">
      <c r="A26" s="20" t="s">
        <v>32</v>
      </c>
      <c r="B26" s="27" t="s">
        <v>90</v>
      </c>
      <c r="C26" s="16" t="s">
        <v>94</v>
      </c>
      <c r="D26" s="16" t="s">
        <v>0</v>
      </c>
      <c r="E26" s="16" t="s">
        <v>1</v>
      </c>
      <c r="F26" s="17">
        <f>F27</f>
        <v>18057</v>
      </c>
    </row>
    <row r="27" spans="1:6" ht="93" customHeight="1" outlineLevel="3">
      <c r="A27" s="12" t="s">
        <v>60</v>
      </c>
      <c r="B27" s="26" t="s">
        <v>90</v>
      </c>
      <c r="C27" s="6" t="s">
        <v>94</v>
      </c>
      <c r="D27" s="6" t="s">
        <v>65</v>
      </c>
      <c r="E27" s="6" t="s">
        <v>1</v>
      </c>
      <c r="F27" s="13">
        <f>F28</f>
        <v>18057</v>
      </c>
    </row>
    <row r="28" spans="1:6" ht="15" customHeight="1" outlineLevel="4">
      <c r="A28" s="12" t="s">
        <v>33</v>
      </c>
      <c r="B28" s="26" t="s">
        <v>90</v>
      </c>
      <c r="C28" s="6" t="s">
        <v>94</v>
      </c>
      <c r="D28" s="6" t="s">
        <v>65</v>
      </c>
      <c r="E28" s="6" t="s">
        <v>9</v>
      </c>
      <c r="F28" s="13">
        <v>18057</v>
      </c>
    </row>
    <row r="29" spans="1:6" ht="15" customHeight="1" outlineLevel="2">
      <c r="A29" s="20" t="s">
        <v>34</v>
      </c>
      <c r="B29" s="27" t="s">
        <v>90</v>
      </c>
      <c r="C29" s="16" t="s">
        <v>95</v>
      </c>
      <c r="D29" s="16" t="s">
        <v>0</v>
      </c>
      <c r="E29" s="16" t="s">
        <v>1</v>
      </c>
      <c r="F29" s="17">
        <f>F30</f>
        <v>25000</v>
      </c>
    </row>
    <row r="30" spans="1:6" ht="25.5" customHeight="1" outlineLevel="3">
      <c r="A30" s="12" t="s">
        <v>50</v>
      </c>
      <c r="B30" s="26" t="s">
        <v>90</v>
      </c>
      <c r="C30" s="6" t="s">
        <v>95</v>
      </c>
      <c r="D30" s="6" t="s">
        <v>66</v>
      </c>
      <c r="E30" s="6" t="s">
        <v>1</v>
      </c>
      <c r="F30" s="13">
        <f>F31</f>
        <v>25000</v>
      </c>
    </row>
    <row r="31" spans="1:6" ht="15" customHeight="1" outlineLevel="4">
      <c r="A31" s="12" t="s">
        <v>35</v>
      </c>
      <c r="B31" s="26" t="s">
        <v>90</v>
      </c>
      <c r="C31" s="6" t="s">
        <v>95</v>
      </c>
      <c r="D31" s="6" t="s">
        <v>66</v>
      </c>
      <c r="E31" s="6" t="s">
        <v>10</v>
      </c>
      <c r="F31" s="13">
        <v>25000</v>
      </c>
    </row>
    <row r="32" spans="1:6" ht="26.25" customHeight="1" outlineLevel="4">
      <c r="A32" s="20" t="s">
        <v>46</v>
      </c>
      <c r="B32" s="27" t="s">
        <v>90</v>
      </c>
      <c r="C32" s="16" t="s">
        <v>96</v>
      </c>
      <c r="D32" s="16" t="s">
        <v>0</v>
      </c>
      <c r="E32" s="16" t="s">
        <v>1</v>
      </c>
      <c r="F32" s="17">
        <f>F33+F36</f>
        <v>20772</v>
      </c>
    </row>
    <row r="33" spans="1:6" ht="26.25" customHeight="1" outlineLevel="4">
      <c r="A33" s="12" t="s">
        <v>67</v>
      </c>
      <c r="B33" s="26" t="s">
        <v>90</v>
      </c>
      <c r="C33" s="21" t="s">
        <v>96</v>
      </c>
      <c r="D33" s="21" t="s">
        <v>68</v>
      </c>
      <c r="E33" s="21" t="s">
        <v>1</v>
      </c>
      <c r="F33" s="13">
        <f>F34</f>
        <v>5000</v>
      </c>
    </row>
    <row r="34" spans="1:6" ht="26.25" customHeight="1" outlineLevel="4">
      <c r="A34" s="12" t="s">
        <v>59</v>
      </c>
      <c r="B34" s="26" t="s">
        <v>90</v>
      </c>
      <c r="C34" s="21" t="s">
        <v>96</v>
      </c>
      <c r="D34" s="21" t="s">
        <v>68</v>
      </c>
      <c r="E34" s="21" t="s">
        <v>42</v>
      </c>
      <c r="F34" s="13">
        <f>F35</f>
        <v>5000</v>
      </c>
    </row>
    <row r="35" spans="1:6" ht="20.25" customHeight="1" outlineLevel="4">
      <c r="A35" s="12" t="s">
        <v>31</v>
      </c>
      <c r="B35" s="26" t="s">
        <v>90</v>
      </c>
      <c r="C35" s="21" t="s">
        <v>96</v>
      </c>
      <c r="D35" s="21" t="s">
        <v>68</v>
      </c>
      <c r="E35" s="21" t="s">
        <v>8</v>
      </c>
      <c r="F35" s="13">
        <v>5000</v>
      </c>
    </row>
    <row r="36" spans="1:6" ht="63.75" customHeight="1" outlineLevel="4">
      <c r="A36" s="12" t="s">
        <v>47</v>
      </c>
      <c r="B36" s="26" t="s">
        <v>90</v>
      </c>
      <c r="C36" s="6" t="s">
        <v>96</v>
      </c>
      <c r="D36" s="6" t="s">
        <v>69</v>
      </c>
      <c r="E36" s="6" t="s">
        <v>1</v>
      </c>
      <c r="F36" s="13">
        <f>F37</f>
        <v>15772</v>
      </c>
    </row>
    <row r="37" spans="1:6" ht="15" customHeight="1" outlineLevel="4">
      <c r="A37" s="12" t="s">
        <v>33</v>
      </c>
      <c r="B37" s="26" t="s">
        <v>90</v>
      </c>
      <c r="C37" s="6" t="s">
        <v>96</v>
      </c>
      <c r="D37" s="6" t="s">
        <v>69</v>
      </c>
      <c r="E37" s="6" t="s">
        <v>9</v>
      </c>
      <c r="F37" s="13">
        <v>15772</v>
      </c>
    </row>
    <row r="38" spans="1:6" ht="15" customHeight="1" outlineLevel="1">
      <c r="A38" s="8" t="s">
        <v>11</v>
      </c>
      <c r="B38" s="25" t="s">
        <v>91</v>
      </c>
      <c r="C38" s="16" t="s">
        <v>89</v>
      </c>
      <c r="D38" s="16" t="s">
        <v>0</v>
      </c>
      <c r="E38" s="16" t="s">
        <v>1</v>
      </c>
      <c r="F38" s="17">
        <f>F39</f>
        <v>198263</v>
      </c>
    </row>
    <row r="39" spans="1:6" ht="30" customHeight="1" outlineLevel="2">
      <c r="A39" s="20" t="s">
        <v>36</v>
      </c>
      <c r="B39" s="27" t="s">
        <v>91</v>
      </c>
      <c r="C39" s="16" t="s">
        <v>92</v>
      </c>
      <c r="D39" s="16" t="s">
        <v>0</v>
      </c>
      <c r="E39" s="16" t="s">
        <v>1</v>
      </c>
      <c r="F39" s="17">
        <f>F40</f>
        <v>198263</v>
      </c>
    </row>
    <row r="40" spans="1:6" ht="65.25" customHeight="1" outlineLevel="3">
      <c r="A40" s="12" t="s">
        <v>71</v>
      </c>
      <c r="B40" s="26" t="s">
        <v>91</v>
      </c>
      <c r="C40" s="6" t="s">
        <v>92</v>
      </c>
      <c r="D40" s="6" t="s">
        <v>70</v>
      </c>
      <c r="E40" s="6" t="s">
        <v>1</v>
      </c>
      <c r="F40" s="13">
        <f>F41+F42+F43+F44</f>
        <v>198263</v>
      </c>
    </row>
    <row r="41" spans="1:6" ht="31.5" customHeight="1" outlineLevel="4">
      <c r="A41" s="12" t="s">
        <v>27</v>
      </c>
      <c r="B41" s="26" t="s">
        <v>91</v>
      </c>
      <c r="C41" s="6" t="s">
        <v>92</v>
      </c>
      <c r="D41" s="6" t="s">
        <v>70</v>
      </c>
      <c r="E41" s="6" t="s">
        <v>3</v>
      </c>
      <c r="F41" s="13">
        <v>135360</v>
      </c>
    </row>
    <row r="42" spans="1:6" ht="66" customHeight="1" outlineLevel="4">
      <c r="A42" s="12" t="s">
        <v>28</v>
      </c>
      <c r="B42" s="26" t="s">
        <v>91</v>
      </c>
      <c r="C42" s="6" t="s">
        <v>92</v>
      </c>
      <c r="D42" s="6" t="s">
        <v>70</v>
      </c>
      <c r="E42" s="6" t="s">
        <v>5</v>
      </c>
      <c r="F42" s="13">
        <v>40879</v>
      </c>
    </row>
    <row r="43" spans="1:6" ht="42.75" customHeight="1" outlineLevel="4">
      <c r="A43" s="12" t="s">
        <v>45</v>
      </c>
      <c r="B43" s="26" t="s">
        <v>91</v>
      </c>
      <c r="C43" s="6" t="s">
        <v>92</v>
      </c>
      <c r="D43" s="6" t="s">
        <v>70</v>
      </c>
      <c r="E43" s="6" t="s">
        <v>44</v>
      </c>
      <c r="F43" s="13">
        <v>6240</v>
      </c>
    </row>
    <row r="44" spans="1:6" ht="43.5" customHeight="1" outlineLevel="4">
      <c r="A44" s="12" t="s">
        <v>30</v>
      </c>
      <c r="B44" s="26" t="s">
        <v>91</v>
      </c>
      <c r="C44" s="6" t="s">
        <v>92</v>
      </c>
      <c r="D44" s="6" t="s">
        <v>70</v>
      </c>
      <c r="E44" s="6" t="s">
        <v>6</v>
      </c>
      <c r="F44" s="13">
        <v>15784</v>
      </c>
    </row>
    <row r="45" spans="1:6" ht="53.25" customHeight="1" outlineLevel="1">
      <c r="A45" s="8" t="s">
        <v>12</v>
      </c>
      <c r="B45" s="25" t="s">
        <v>92</v>
      </c>
      <c r="C45" s="16" t="s">
        <v>89</v>
      </c>
      <c r="D45" s="16" t="s">
        <v>0</v>
      </c>
      <c r="E45" s="16" t="s">
        <v>1</v>
      </c>
      <c r="F45" s="17">
        <f>F46+F49</f>
        <v>23200</v>
      </c>
    </row>
    <row r="46" spans="1:6" ht="51" customHeight="1" outlineLevel="2">
      <c r="A46" s="20" t="s">
        <v>37</v>
      </c>
      <c r="B46" s="27" t="s">
        <v>92</v>
      </c>
      <c r="C46" s="16" t="s">
        <v>97</v>
      </c>
      <c r="D46" s="16" t="s">
        <v>0</v>
      </c>
      <c r="E46" s="16" t="s">
        <v>1</v>
      </c>
      <c r="F46" s="17">
        <f>F47</f>
        <v>10000</v>
      </c>
    </row>
    <row r="47" spans="1:6" ht="92.25" customHeight="1" outlineLevel="3">
      <c r="A47" s="12" t="s">
        <v>61</v>
      </c>
      <c r="B47" s="26" t="s">
        <v>92</v>
      </c>
      <c r="C47" s="6" t="s">
        <v>97</v>
      </c>
      <c r="D47" s="6" t="s">
        <v>72</v>
      </c>
      <c r="E47" s="6" t="s">
        <v>1</v>
      </c>
      <c r="F47" s="13">
        <f>F48</f>
        <v>10000</v>
      </c>
    </row>
    <row r="48" spans="1:6" ht="45" customHeight="1" outlineLevel="4">
      <c r="A48" s="12" t="s">
        <v>30</v>
      </c>
      <c r="B48" s="26" t="s">
        <v>92</v>
      </c>
      <c r="C48" s="6" t="s">
        <v>97</v>
      </c>
      <c r="D48" s="6" t="s">
        <v>72</v>
      </c>
      <c r="E48" s="6" t="s">
        <v>6</v>
      </c>
      <c r="F48" s="13">
        <v>10000</v>
      </c>
    </row>
    <row r="49" spans="1:6" ht="26.25" customHeight="1" outlineLevel="3">
      <c r="A49" s="20" t="s">
        <v>38</v>
      </c>
      <c r="B49" s="27" t="s">
        <v>92</v>
      </c>
      <c r="C49" s="18" t="s">
        <v>98</v>
      </c>
      <c r="D49" s="16" t="s">
        <v>0</v>
      </c>
      <c r="E49" s="18" t="s">
        <v>1</v>
      </c>
      <c r="F49" s="17">
        <f>F51</f>
        <v>13200</v>
      </c>
    </row>
    <row r="50" spans="1:6" ht="26.25" customHeight="1" outlineLevel="3">
      <c r="A50" s="12" t="s">
        <v>51</v>
      </c>
      <c r="B50" s="26" t="s">
        <v>92</v>
      </c>
      <c r="C50" s="21" t="s">
        <v>98</v>
      </c>
      <c r="D50" s="21" t="s">
        <v>73</v>
      </c>
      <c r="E50" s="21" t="s">
        <v>1</v>
      </c>
      <c r="F50" s="13">
        <f>F51</f>
        <v>13200</v>
      </c>
    </row>
    <row r="51" spans="1:6" ht="45" customHeight="1" outlineLevel="4">
      <c r="A51" s="12" t="s">
        <v>30</v>
      </c>
      <c r="B51" s="26" t="s">
        <v>92</v>
      </c>
      <c r="C51" s="6" t="s">
        <v>98</v>
      </c>
      <c r="D51" s="6" t="s">
        <v>73</v>
      </c>
      <c r="E51" s="6" t="s">
        <v>6</v>
      </c>
      <c r="F51" s="13">
        <v>13200</v>
      </c>
    </row>
    <row r="52" spans="1:6" ht="15" customHeight="1" outlineLevel="1">
      <c r="A52" s="8" t="s">
        <v>13</v>
      </c>
      <c r="B52" s="25" t="s">
        <v>93</v>
      </c>
      <c r="C52" s="16" t="s">
        <v>89</v>
      </c>
      <c r="D52" s="16" t="s">
        <v>0</v>
      </c>
      <c r="E52" s="16" t="s">
        <v>1</v>
      </c>
      <c r="F52" s="17">
        <f>F53</f>
        <v>625526.1</v>
      </c>
    </row>
    <row r="53" spans="1:6" ht="27" customHeight="1" outlineLevel="2">
      <c r="A53" s="20" t="s">
        <v>39</v>
      </c>
      <c r="B53" s="27" t="s">
        <v>93</v>
      </c>
      <c r="C53" s="16" t="s">
        <v>97</v>
      </c>
      <c r="D53" s="16" t="s">
        <v>0</v>
      </c>
      <c r="E53" s="16" t="s">
        <v>1</v>
      </c>
      <c r="F53" s="17">
        <f>F56+F54</f>
        <v>625526.1</v>
      </c>
    </row>
    <row r="54" spans="1:6" ht="0.75" customHeight="1" hidden="1" outlineLevel="2">
      <c r="A54" s="12" t="s">
        <v>87</v>
      </c>
      <c r="B54" s="26" t="s">
        <v>93</v>
      </c>
      <c r="C54" s="21" t="s">
        <v>97</v>
      </c>
      <c r="D54" s="6" t="s">
        <v>88</v>
      </c>
      <c r="E54" s="6" t="s">
        <v>1</v>
      </c>
      <c r="F54" s="17">
        <f>F55</f>
        <v>0</v>
      </c>
    </row>
    <row r="55" spans="1:6" ht="42" customHeight="1" hidden="1" outlineLevel="2">
      <c r="A55" s="12" t="s">
        <v>30</v>
      </c>
      <c r="B55" s="26" t="s">
        <v>93</v>
      </c>
      <c r="C55" s="21" t="s">
        <v>97</v>
      </c>
      <c r="D55" s="6" t="s">
        <v>88</v>
      </c>
      <c r="E55" s="6" t="s">
        <v>6</v>
      </c>
      <c r="F55" s="13">
        <v>0</v>
      </c>
    </row>
    <row r="56" spans="1:6" ht="279.75" customHeight="1" outlineLevel="3">
      <c r="A56" s="12" t="s">
        <v>52</v>
      </c>
      <c r="B56" s="26" t="s">
        <v>93</v>
      </c>
      <c r="C56" s="6" t="s">
        <v>97</v>
      </c>
      <c r="D56" s="6" t="s">
        <v>74</v>
      </c>
      <c r="E56" s="6" t="s">
        <v>1</v>
      </c>
      <c r="F56" s="13">
        <f>F57+F58</f>
        <v>625526.1</v>
      </c>
    </row>
    <row r="57" spans="1:6" ht="57.75" customHeight="1" outlineLevel="3">
      <c r="A57" s="12" t="s">
        <v>110</v>
      </c>
      <c r="B57" s="26" t="s">
        <v>93</v>
      </c>
      <c r="C57" s="6" t="s">
        <v>97</v>
      </c>
      <c r="D57" s="6" t="s">
        <v>74</v>
      </c>
      <c r="E57" s="6" t="s">
        <v>111</v>
      </c>
      <c r="F57" s="13">
        <v>20000</v>
      </c>
    </row>
    <row r="58" spans="1:6" ht="45" customHeight="1" outlineLevel="4">
      <c r="A58" s="12" t="s">
        <v>30</v>
      </c>
      <c r="B58" s="26" t="s">
        <v>93</v>
      </c>
      <c r="C58" s="6" t="s">
        <v>97</v>
      </c>
      <c r="D58" s="6" t="s">
        <v>74</v>
      </c>
      <c r="E58" s="6" t="s">
        <v>6</v>
      </c>
      <c r="F58" s="13">
        <v>605526.1</v>
      </c>
    </row>
    <row r="59" spans="1:6" ht="30" customHeight="1" outlineLevel="1">
      <c r="A59" s="8" t="s">
        <v>14</v>
      </c>
      <c r="B59" s="25" t="s">
        <v>99</v>
      </c>
      <c r="C59" s="16" t="s">
        <v>89</v>
      </c>
      <c r="D59" s="16" t="s">
        <v>0</v>
      </c>
      <c r="E59" s="16" t="s">
        <v>1</v>
      </c>
      <c r="F59" s="17">
        <f>F60+F65+F74</f>
        <v>8834924.63</v>
      </c>
    </row>
    <row r="60" spans="1:6" ht="15" customHeight="1" outlineLevel="2">
      <c r="A60" s="20" t="s">
        <v>15</v>
      </c>
      <c r="B60" s="27" t="s">
        <v>99</v>
      </c>
      <c r="C60" s="16" t="s">
        <v>90</v>
      </c>
      <c r="D60" s="16" t="s">
        <v>0</v>
      </c>
      <c r="E60" s="16" t="s">
        <v>1</v>
      </c>
      <c r="F60" s="17">
        <f>F61+F63</f>
        <v>188260.71000000002</v>
      </c>
    </row>
    <row r="61" spans="1:6" ht="144" customHeight="1" outlineLevel="3">
      <c r="A61" s="12" t="s">
        <v>75</v>
      </c>
      <c r="B61" s="26" t="s">
        <v>99</v>
      </c>
      <c r="C61" s="6" t="s">
        <v>90</v>
      </c>
      <c r="D61" s="6" t="s">
        <v>76</v>
      </c>
      <c r="E61" s="6" t="s">
        <v>1</v>
      </c>
      <c r="F61" s="13">
        <f>F62</f>
        <v>128660.71</v>
      </c>
    </row>
    <row r="62" spans="1:6" ht="45" customHeight="1" outlineLevel="4">
      <c r="A62" s="12" t="s">
        <v>30</v>
      </c>
      <c r="B62" s="26" t="s">
        <v>99</v>
      </c>
      <c r="C62" s="6" t="s">
        <v>90</v>
      </c>
      <c r="D62" s="6" t="s">
        <v>76</v>
      </c>
      <c r="E62" s="6" t="s">
        <v>6</v>
      </c>
      <c r="F62" s="13">
        <v>128660.71</v>
      </c>
    </row>
    <row r="63" spans="1:6" ht="30.75" customHeight="1" outlineLevel="3">
      <c r="A63" s="12" t="s">
        <v>59</v>
      </c>
      <c r="B63" s="26" t="s">
        <v>99</v>
      </c>
      <c r="C63" s="6" t="s">
        <v>90</v>
      </c>
      <c r="D63" s="6" t="s">
        <v>79</v>
      </c>
      <c r="E63" s="6" t="s">
        <v>42</v>
      </c>
      <c r="F63" s="13">
        <f>F64</f>
        <v>59600</v>
      </c>
    </row>
    <row r="64" spans="1:6" ht="30" customHeight="1" outlineLevel="4">
      <c r="A64" s="12" t="s">
        <v>40</v>
      </c>
      <c r="B64" s="26" t="s">
        <v>99</v>
      </c>
      <c r="C64" s="6" t="s">
        <v>90</v>
      </c>
      <c r="D64" s="6" t="s">
        <v>79</v>
      </c>
      <c r="E64" s="6" t="s">
        <v>16</v>
      </c>
      <c r="F64" s="13">
        <v>59600</v>
      </c>
    </row>
    <row r="65" spans="1:6" ht="15" customHeight="1" outlineLevel="2">
      <c r="A65" s="20" t="s">
        <v>17</v>
      </c>
      <c r="B65" s="27" t="s">
        <v>99</v>
      </c>
      <c r="C65" s="16" t="s">
        <v>91</v>
      </c>
      <c r="D65" s="16" t="s">
        <v>0</v>
      </c>
      <c r="E65" s="16" t="s">
        <v>1</v>
      </c>
      <c r="F65" s="17">
        <f>F66+F68+F71</f>
        <v>2214820.86</v>
      </c>
    </row>
    <row r="66" spans="1:6" ht="118.5" customHeight="1" outlineLevel="3">
      <c r="A66" s="12" t="s">
        <v>53</v>
      </c>
      <c r="B66" s="26" t="s">
        <v>99</v>
      </c>
      <c r="C66" s="6" t="s">
        <v>91</v>
      </c>
      <c r="D66" s="6" t="s">
        <v>77</v>
      </c>
      <c r="E66" s="6" t="s">
        <v>1</v>
      </c>
      <c r="F66" s="13">
        <f>F67</f>
        <v>314849.3</v>
      </c>
    </row>
    <row r="67" spans="1:6" ht="45" customHeight="1" outlineLevel="4">
      <c r="A67" s="12" t="s">
        <v>30</v>
      </c>
      <c r="B67" s="26" t="s">
        <v>99</v>
      </c>
      <c r="C67" s="6" t="s">
        <v>91</v>
      </c>
      <c r="D67" s="6" t="s">
        <v>77</v>
      </c>
      <c r="E67" s="6" t="s">
        <v>6</v>
      </c>
      <c r="F67" s="13">
        <v>314849.3</v>
      </c>
    </row>
    <row r="68" spans="1:6" ht="30" customHeight="1" outlineLevel="3">
      <c r="A68" s="12" t="s">
        <v>54</v>
      </c>
      <c r="B68" s="26" t="s">
        <v>99</v>
      </c>
      <c r="C68" s="6" t="s">
        <v>91</v>
      </c>
      <c r="D68" s="6" t="s">
        <v>78</v>
      </c>
      <c r="E68" s="6" t="s">
        <v>1</v>
      </c>
      <c r="F68" s="13">
        <f>F69+F70</f>
        <v>1846242.56</v>
      </c>
    </row>
    <row r="69" spans="1:6" ht="40.5" customHeight="1" outlineLevel="3">
      <c r="A69" s="12" t="s">
        <v>45</v>
      </c>
      <c r="B69" s="26" t="s">
        <v>99</v>
      </c>
      <c r="C69" s="6" t="s">
        <v>91</v>
      </c>
      <c r="D69" s="6" t="s">
        <v>78</v>
      </c>
      <c r="E69" s="6" t="s">
        <v>44</v>
      </c>
      <c r="F69" s="13">
        <v>30000</v>
      </c>
    </row>
    <row r="70" spans="1:6" ht="45" customHeight="1" outlineLevel="4">
      <c r="A70" s="12" t="s">
        <v>30</v>
      </c>
      <c r="B70" s="26" t="s">
        <v>99</v>
      </c>
      <c r="C70" s="6" t="s">
        <v>91</v>
      </c>
      <c r="D70" s="6" t="s">
        <v>78</v>
      </c>
      <c r="E70" s="6" t="s">
        <v>6</v>
      </c>
      <c r="F70" s="22">
        <v>1816242.56</v>
      </c>
    </row>
    <row r="71" spans="1:6" ht="27" customHeight="1" outlineLevel="4">
      <c r="A71" s="12" t="s">
        <v>59</v>
      </c>
      <c r="B71" s="26" t="s">
        <v>99</v>
      </c>
      <c r="C71" s="6" t="s">
        <v>91</v>
      </c>
      <c r="D71" s="6" t="s">
        <v>79</v>
      </c>
      <c r="E71" s="6" t="s">
        <v>42</v>
      </c>
      <c r="F71" s="13">
        <f>F72+F73</f>
        <v>53729</v>
      </c>
    </row>
    <row r="72" spans="1:6" ht="30" customHeight="1" outlineLevel="4">
      <c r="A72" s="12" t="s">
        <v>40</v>
      </c>
      <c r="B72" s="26" t="s">
        <v>99</v>
      </c>
      <c r="C72" s="6" t="s">
        <v>91</v>
      </c>
      <c r="D72" s="6" t="s">
        <v>79</v>
      </c>
      <c r="E72" s="6" t="s">
        <v>16</v>
      </c>
      <c r="F72" s="13">
        <v>36656</v>
      </c>
    </row>
    <row r="73" spans="1:6" ht="14.25" customHeight="1" outlineLevel="4">
      <c r="A73" s="12" t="s">
        <v>43</v>
      </c>
      <c r="B73" s="26" t="s">
        <v>99</v>
      </c>
      <c r="C73" s="6" t="s">
        <v>91</v>
      </c>
      <c r="D73" s="6" t="s">
        <v>79</v>
      </c>
      <c r="E73" s="6" t="s">
        <v>7</v>
      </c>
      <c r="F73" s="13">
        <v>17073</v>
      </c>
    </row>
    <row r="74" spans="1:6" ht="15" customHeight="1" outlineLevel="2">
      <c r="A74" s="20" t="s">
        <v>18</v>
      </c>
      <c r="B74" s="27" t="s">
        <v>99</v>
      </c>
      <c r="C74" s="16" t="s">
        <v>92</v>
      </c>
      <c r="D74" s="16" t="s">
        <v>0</v>
      </c>
      <c r="E74" s="16" t="s">
        <v>1</v>
      </c>
      <c r="F74" s="17">
        <f>F75+F77+F79+F81+F83</f>
        <v>6431843.0600000005</v>
      </c>
    </row>
    <row r="75" spans="1:6" ht="28.5" customHeight="1" outlineLevel="2">
      <c r="A75" s="12" t="s">
        <v>48</v>
      </c>
      <c r="B75" s="26" t="s">
        <v>99</v>
      </c>
      <c r="C75" s="6" t="s">
        <v>92</v>
      </c>
      <c r="D75" s="6" t="s">
        <v>80</v>
      </c>
      <c r="E75" s="6" t="s">
        <v>1</v>
      </c>
      <c r="F75" s="13">
        <f>F76</f>
        <v>400000</v>
      </c>
    </row>
    <row r="76" spans="1:6" ht="48" customHeight="1" outlineLevel="2">
      <c r="A76" s="12" t="s">
        <v>30</v>
      </c>
      <c r="B76" s="26" t="s">
        <v>99</v>
      </c>
      <c r="C76" s="6" t="s">
        <v>92</v>
      </c>
      <c r="D76" s="6" t="s">
        <v>80</v>
      </c>
      <c r="E76" s="6" t="s">
        <v>6</v>
      </c>
      <c r="F76" s="13">
        <v>400000</v>
      </c>
    </row>
    <row r="77" spans="1:6" ht="30" customHeight="1" outlineLevel="3">
      <c r="A77" s="12" t="s">
        <v>55</v>
      </c>
      <c r="B77" s="26" t="s">
        <v>99</v>
      </c>
      <c r="C77" s="6" t="s">
        <v>92</v>
      </c>
      <c r="D77" s="6" t="s">
        <v>81</v>
      </c>
      <c r="E77" s="6" t="s">
        <v>1</v>
      </c>
      <c r="F77" s="13">
        <f>F78</f>
        <v>505965.12</v>
      </c>
    </row>
    <row r="78" spans="1:6" ht="41.25" customHeight="1" outlineLevel="4">
      <c r="A78" s="12" t="s">
        <v>30</v>
      </c>
      <c r="B78" s="26" t="s">
        <v>99</v>
      </c>
      <c r="C78" s="6" t="s">
        <v>92</v>
      </c>
      <c r="D78" s="6" t="s">
        <v>81</v>
      </c>
      <c r="E78" s="6" t="s">
        <v>6</v>
      </c>
      <c r="F78" s="13">
        <v>505965.12</v>
      </c>
    </row>
    <row r="79" spans="1:6" ht="18.75" customHeight="1" outlineLevel="3">
      <c r="A79" s="12" t="s">
        <v>56</v>
      </c>
      <c r="B79" s="26" t="s">
        <v>99</v>
      </c>
      <c r="C79" s="6" t="s">
        <v>92</v>
      </c>
      <c r="D79" s="6" t="s">
        <v>82</v>
      </c>
      <c r="E79" s="6" t="s">
        <v>1</v>
      </c>
      <c r="F79" s="13">
        <f>F80</f>
        <v>5332053.62</v>
      </c>
    </row>
    <row r="80" spans="1:6" ht="41.25" customHeight="1" outlineLevel="4">
      <c r="A80" s="12" t="s">
        <v>30</v>
      </c>
      <c r="B80" s="26" t="s">
        <v>99</v>
      </c>
      <c r="C80" s="6" t="s">
        <v>92</v>
      </c>
      <c r="D80" s="6" t="s">
        <v>82</v>
      </c>
      <c r="E80" s="6" t="s">
        <v>6</v>
      </c>
      <c r="F80" s="23">
        <v>5332053.62</v>
      </c>
    </row>
    <row r="81" spans="1:6" ht="25.5" customHeight="1" outlineLevel="3">
      <c r="A81" s="12" t="s">
        <v>86</v>
      </c>
      <c r="B81" s="26" t="s">
        <v>99</v>
      </c>
      <c r="C81" s="6" t="s">
        <v>92</v>
      </c>
      <c r="D81" s="6" t="s">
        <v>83</v>
      </c>
      <c r="E81" s="6" t="s">
        <v>1</v>
      </c>
      <c r="F81" s="13">
        <f>F82</f>
        <v>50000</v>
      </c>
    </row>
    <row r="82" spans="1:6" ht="41.25" customHeight="1" outlineLevel="4">
      <c r="A82" s="12" t="s">
        <v>30</v>
      </c>
      <c r="B82" s="26" t="s">
        <v>99</v>
      </c>
      <c r="C82" s="6" t="s">
        <v>92</v>
      </c>
      <c r="D82" s="6" t="s">
        <v>83</v>
      </c>
      <c r="E82" s="6" t="s">
        <v>6</v>
      </c>
      <c r="F82" s="13">
        <v>50000</v>
      </c>
    </row>
    <row r="83" spans="1:6" ht="31.5" customHeight="1" outlineLevel="4">
      <c r="A83" s="12" t="s">
        <v>59</v>
      </c>
      <c r="B83" s="26" t="s">
        <v>99</v>
      </c>
      <c r="C83" s="6" t="s">
        <v>92</v>
      </c>
      <c r="D83" s="6" t="s">
        <v>79</v>
      </c>
      <c r="E83" s="6" t="s">
        <v>42</v>
      </c>
      <c r="F83" s="13">
        <f>F84+F85+F86</f>
        <v>143824.32</v>
      </c>
    </row>
    <row r="84" spans="1:6" ht="30" customHeight="1" outlineLevel="4">
      <c r="A84" s="12" t="s">
        <v>40</v>
      </c>
      <c r="B84" s="26" t="s">
        <v>99</v>
      </c>
      <c r="C84" s="6" t="s">
        <v>92</v>
      </c>
      <c r="D84" s="6" t="s">
        <v>79</v>
      </c>
      <c r="E84" s="6" t="s">
        <v>16</v>
      </c>
      <c r="F84" s="13">
        <v>7880</v>
      </c>
    </row>
    <row r="85" spans="1:6" ht="15" customHeight="1" outlineLevel="4">
      <c r="A85" s="12" t="s">
        <v>43</v>
      </c>
      <c r="B85" s="26" t="s">
        <v>99</v>
      </c>
      <c r="C85" s="6" t="s">
        <v>92</v>
      </c>
      <c r="D85" s="6" t="s">
        <v>79</v>
      </c>
      <c r="E85" s="6" t="s">
        <v>7</v>
      </c>
      <c r="F85" s="13">
        <v>21020</v>
      </c>
    </row>
    <row r="86" spans="1:6" s="10" customFormat="1" ht="18.75" customHeight="1" outlineLevel="5">
      <c r="A86" s="14" t="s">
        <v>31</v>
      </c>
      <c r="B86" s="28" t="s">
        <v>99</v>
      </c>
      <c r="C86" s="15" t="s">
        <v>92</v>
      </c>
      <c r="D86" s="15" t="s">
        <v>79</v>
      </c>
      <c r="E86" s="15" t="s">
        <v>8</v>
      </c>
      <c r="F86" s="13">
        <v>114924.32</v>
      </c>
    </row>
    <row r="87" spans="1:6" ht="15" customHeight="1" outlineLevel="1">
      <c r="A87" s="8" t="s">
        <v>19</v>
      </c>
      <c r="B87" s="25" t="s">
        <v>100</v>
      </c>
      <c r="C87" s="16" t="s">
        <v>89</v>
      </c>
      <c r="D87" s="16" t="s">
        <v>0</v>
      </c>
      <c r="E87" s="16" t="s">
        <v>1</v>
      </c>
      <c r="F87" s="17">
        <f>F88</f>
        <v>431268.01</v>
      </c>
    </row>
    <row r="88" spans="1:6" ht="15" customHeight="1" outlineLevel="2">
      <c r="A88" s="8" t="s">
        <v>20</v>
      </c>
      <c r="B88" s="25" t="s">
        <v>100</v>
      </c>
      <c r="C88" s="16" t="s">
        <v>90</v>
      </c>
      <c r="D88" s="16" t="s">
        <v>0</v>
      </c>
      <c r="E88" s="16" t="s">
        <v>1</v>
      </c>
      <c r="F88" s="17">
        <f>F89</f>
        <v>431268.01</v>
      </c>
    </row>
    <row r="89" spans="1:6" ht="105.75" customHeight="1" outlineLevel="3">
      <c r="A89" s="12" t="s">
        <v>57</v>
      </c>
      <c r="B89" s="26" t="s">
        <v>100</v>
      </c>
      <c r="C89" s="6" t="s">
        <v>90</v>
      </c>
      <c r="D89" s="6" t="s">
        <v>84</v>
      </c>
      <c r="E89" s="6" t="s">
        <v>1</v>
      </c>
      <c r="F89" s="13">
        <f>F90</f>
        <v>431268.01</v>
      </c>
    </row>
    <row r="90" spans="1:6" ht="14.25" customHeight="1" outlineLevel="4">
      <c r="A90" s="12" t="s">
        <v>33</v>
      </c>
      <c r="B90" s="26" t="s">
        <v>100</v>
      </c>
      <c r="C90" s="6" t="s">
        <v>90</v>
      </c>
      <c r="D90" s="6" t="s">
        <v>84</v>
      </c>
      <c r="E90" s="6" t="s">
        <v>9</v>
      </c>
      <c r="F90" s="13">
        <v>431268.01</v>
      </c>
    </row>
    <row r="91" spans="1:6" ht="15" customHeight="1" outlineLevel="1">
      <c r="A91" s="8" t="s">
        <v>21</v>
      </c>
      <c r="B91" s="25" t="s">
        <v>98</v>
      </c>
      <c r="C91" s="16" t="s">
        <v>89</v>
      </c>
      <c r="D91" s="16" t="s">
        <v>0</v>
      </c>
      <c r="E91" s="16" t="s">
        <v>1</v>
      </c>
      <c r="F91" s="17">
        <f>F92</f>
        <v>64010.28</v>
      </c>
    </row>
    <row r="92" spans="1:6" ht="15" customHeight="1" outlineLevel="2">
      <c r="A92" s="20" t="s">
        <v>22</v>
      </c>
      <c r="B92" s="27" t="s">
        <v>98</v>
      </c>
      <c r="C92" s="16" t="s">
        <v>90</v>
      </c>
      <c r="D92" s="16" t="s">
        <v>0</v>
      </c>
      <c r="E92" s="16" t="s">
        <v>1</v>
      </c>
      <c r="F92" s="17">
        <f>F93</f>
        <v>64010.28</v>
      </c>
    </row>
    <row r="93" spans="1:6" ht="30" customHeight="1" outlineLevel="3">
      <c r="A93" s="12" t="s">
        <v>58</v>
      </c>
      <c r="B93" s="26" t="s">
        <v>98</v>
      </c>
      <c r="C93" s="6" t="s">
        <v>90</v>
      </c>
      <c r="D93" s="6" t="s">
        <v>85</v>
      </c>
      <c r="E93" s="6" t="s">
        <v>1</v>
      </c>
      <c r="F93" s="13">
        <f>F94</f>
        <v>64010.28</v>
      </c>
    </row>
    <row r="94" spans="1:6" ht="30" customHeight="1" outlineLevel="4">
      <c r="A94" s="12" t="s">
        <v>41</v>
      </c>
      <c r="B94" s="26" t="s">
        <v>98</v>
      </c>
      <c r="C94" s="6" t="s">
        <v>90</v>
      </c>
      <c r="D94" s="6" t="s">
        <v>85</v>
      </c>
      <c r="E94" s="6" t="s">
        <v>25</v>
      </c>
      <c r="F94" s="13">
        <v>64010.28</v>
      </c>
    </row>
    <row r="95" spans="1:6" ht="15" customHeight="1" hidden="1" outlineLevel="5">
      <c r="A95" s="8" t="s">
        <v>4</v>
      </c>
      <c r="B95" s="8"/>
      <c r="C95" s="6" t="s">
        <v>23</v>
      </c>
      <c r="D95" s="6" t="s">
        <v>24</v>
      </c>
      <c r="E95" s="6" t="s">
        <v>25</v>
      </c>
      <c r="F95" s="7">
        <v>52500</v>
      </c>
    </row>
    <row r="96" spans="1:6" ht="12.75" customHeight="1" collapsed="1">
      <c r="A96" s="32" t="s">
        <v>26</v>
      </c>
      <c r="B96" s="32"/>
      <c r="C96" s="32"/>
      <c r="D96" s="32"/>
      <c r="E96" s="32"/>
      <c r="F96" s="9">
        <f>F9</f>
        <v>12271809.02</v>
      </c>
    </row>
    <row r="97" spans="1:6" ht="12.75" customHeight="1">
      <c r="A97" s="2"/>
      <c r="B97" s="2"/>
      <c r="C97" s="2"/>
      <c r="D97" s="2"/>
      <c r="E97" s="2"/>
      <c r="F97" s="3"/>
    </row>
    <row r="98" spans="1:6" ht="15" customHeight="1">
      <c r="A98" s="33"/>
      <c r="B98" s="33"/>
      <c r="C98" s="33"/>
      <c r="D98" s="33"/>
      <c r="E98" s="33"/>
      <c r="F98" s="33"/>
    </row>
  </sheetData>
  <sheetProtection/>
  <mergeCells count="4">
    <mergeCell ref="A96:E96"/>
    <mergeCell ref="A98:F98"/>
    <mergeCell ref="A5:F7"/>
    <mergeCell ref="C3:F4"/>
  </mergeCells>
  <printOptions/>
  <pageMargins left="0.7874015748031497" right="0.5905511811023623" top="0.3937007874015748" bottom="0.1968503937007874" header="0.3937007874015748" footer="0.5118110236220472"/>
  <pageSetup errors="blank"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PS00001-ПК\PS00001</dc:creator>
  <cp:keywords/>
  <dc:description/>
  <cp:lastModifiedBy>PS00001</cp:lastModifiedBy>
  <cp:lastPrinted>2019-07-31T12:01:26Z</cp:lastPrinted>
  <dcterms:created xsi:type="dcterms:W3CDTF">2016-09-06T13:05:40Z</dcterms:created>
  <dcterms:modified xsi:type="dcterms:W3CDTF">2019-10-01T09:27:11Z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C:\Users\PS00001\AppData\Local\Кейсистемс\Бюджет-КС\ReportManager\sqr_rosp_exp2016_3.xls</vt:lpwstr>
  </property>
</Properties>
</file>