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34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<sst xmlns="http://schemas.openxmlformats.org/spreadsheetml/2006/main" count="437" uniqueCount="152">
  <si>
    <t>0000000000</t>
  </si>
  <si>
    <t>000</t>
  </si>
  <si>
    <t xml:space="preserve">    ОБЩЕГОСУДАРСТВЕННЫЕ ВОПРОСЫ</t>
  </si>
  <si>
    <t>121</t>
  </si>
  <si>
    <t xml:space="preserve">            </t>
  </si>
  <si>
    <t>129</t>
  </si>
  <si>
    <t>244</t>
  </si>
  <si>
    <t>852</t>
  </si>
  <si>
    <t>853</t>
  </si>
  <si>
    <t>540</t>
  </si>
  <si>
    <t>870</t>
  </si>
  <si>
    <t xml:space="preserve">    НАЦИОНАЛЬНАЯ ОБОРОНА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</si>
  <si>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</si>
  <si>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</si>
  <si>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</si>
  <si>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  Жилищное хозяйство</t>
  </si>
  <si>
    <t>851</t>
  </si>
  <si>
    <t xml:space="preserve">      Коммунальное хозяйство</t>
  </si>
  <si>
    <t xml:space="preserve">      Благоустройство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</si>
  <si>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</si>
  <si>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</si>
  <si>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</si>
  <si>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</si>
  <si>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>1001</t>
  </si>
  <si>
    <t>0004910100</t>
  </si>
  <si>
    <t>312</t>
  </si>
  <si>
    <t>Всего расходов: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</si>
  <si>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</si>
  <si>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</si>
  <si>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</si>
  <si>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</si>
  <si>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</si>
  <si>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</si>
  <si>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</si>
  <si>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Резервные фонды</t>
  </si>
  <si>
    <t>Резервные средства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</si>
  <si>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</si>
  <si>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</si>
  <si>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</si>
  <si>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</si>
  <si>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Уплата налога на имущество организаций и земельного налога</t>
  </si>
  <si>
    <t>Иные пенсии, социальные доплаты к пенсиям</t>
  </si>
  <si>
    <t>850</t>
  </si>
  <si>
    <t>Уплата транспортного налога</t>
  </si>
  <si>
    <t>242</t>
  </si>
  <si>
    <t>Закупка товаров, работ и услуг в сфере информационно-коммуникационных технологий</t>
  </si>
  <si>
    <t>Другие общегосударственные вопросы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</si>
  <si>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</si>
  <si>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Организация и обеспечение освещения улиц</t>
  </si>
  <si>
    <t>Руководство и управление в сфере установленных функций органов местного самоуправления</t>
  </si>
  <si>
    <t>Резервный фонд местной администрации</t>
  </si>
  <si>
    <t>Мероприятия в сфере пожарной безопасности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</si>
  <si>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</si>
  <si>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Мероприятия в сфере коммунального хозяйства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</si>
  <si>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</si>
  <si>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</si>
  <si>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</si>
  <si>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Выплаты муниципальных пенсий (доплат к государственным пенсиям)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</si>
  <si>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</si>
  <si>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поселения в соответствии с заключенными соглашениями в части осуществления внешнего муниципального финансового контроля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</si>
  <si>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</si>
  <si>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 xml:space="preserve">  Новодарковичская сельская администрация</t>
  </si>
  <si>
    <t>7000084200</t>
  </si>
  <si>
    <t>7000083030</t>
  </si>
  <si>
    <t>Членские взносы некоммерческим организациям</t>
  </si>
  <si>
    <t>Осуществление первичного воинского учета на территориях, где отсутствуют военные комиссариаты в рамках непрограмных федеральных органов исполнительной власти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</si>
  <si>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</si>
  <si>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7000083760</t>
  </si>
  <si>
    <t>7000083710</t>
  </si>
  <si>
    <t>Мероприятия по благоустройству (дворовые территории)</t>
  </si>
  <si>
    <t>Обеспечение сохранности автомобильных дорог местного значения и условий безопасности движения по ним (областной бюджет)</t>
  </si>
  <si>
    <t>Обеспечение сохранности автомобильных дорог местного значения и условий безопасности движения по ним</t>
  </si>
  <si>
    <t>02002S6170</t>
  </si>
  <si>
    <t>0200216170</t>
  </si>
  <si>
    <t>Документ, учреждение</t>
  </si>
  <si>
    <t>Целевая статья</t>
  </si>
  <si>
    <t>Расх.</t>
  </si>
  <si>
    <t>Вед.</t>
  </si>
  <si>
    <t>Раздел, подраздел</t>
  </si>
  <si>
    <t>0000</t>
  </si>
  <si>
    <t>0100</t>
  </si>
  <si>
    <t>0104</t>
  </si>
  <si>
    <t>0106</t>
  </si>
  <si>
    <t>0111</t>
  </si>
  <si>
    <t>0113</t>
  </si>
  <si>
    <t>0200</t>
  </si>
  <si>
    <t>0203</t>
  </si>
  <si>
    <t>0300</t>
  </si>
  <si>
    <t>0309</t>
  </si>
  <si>
    <t>0310</t>
  </si>
  <si>
    <t>0400</t>
  </si>
  <si>
    <t>0409</t>
  </si>
  <si>
    <t>0500</t>
  </si>
  <si>
    <t>0501</t>
  </si>
  <si>
    <t>0502</t>
  </si>
  <si>
    <t>0503</t>
  </si>
  <si>
    <t>0800</t>
  </si>
  <si>
    <t>0801</t>
  </si>
  <si>
    <t>1000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</si>
  <si>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</si>
  <si>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выплаты персоналу государственных (муниципальных) органов, за исключением фонда оплаты труда</t>
  </si>
  <si>
    <t>122</t>
  </si>
  <si>
    <t>уплата иных платежей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</si>
  <si>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</si>
  <si>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 xml:space="preserve">Оценка имущества, признание прав и регулирование отношений муниципальной собственности </t>
  </si>
  <si>
    <t>Эксплуатация и содержание имущества, находящегося в муниципальной собственности, арендованного недвижимого имущества</t>
  </si>
  <si>
    <t>Сумма на 2022 год</t>
  </si>
  <si>
    <t>Сумма на 2023 год</t>
  </si>
  <si>
    <t>Закупка энергетических ресурсов</t>
  </si>
  <si>
    <t>247</t>
  </si>
  <si>
    <t>7000080080</t>
  </si>
  <si>
    <t>Условно-утвержденные расходы</t>
  </si>
  <si>
    <t>Ведомственная структура расходов бюджета Новодарковичского сельского поселения Брянского муниципального района Брянской области на 2022 год и плановый период 2023 и 2024 годов</t>
  </si>
  <si>
    <t>Сумма на 2024 год</t>
  </si>
  <si>
    <t>0140980020</t>
  </si>
  <si>
    <t>0140180040</t>
  </si>
  <si>
    <t>0140283360</t>
  </si>
  <si>
    <t>0140381410</t>
  </si>
  <si>
    <t>0140484210</t>
  </si>
  <si>
    <t>0141080900</t>
  </si>
  <si>
    <t>0141180930</t>
  </si>
  <si>
    <t>0140551180</t>
  </si>
  <si>
    <t>0140681110</t>
  </si>
  <si>
    <t>0140781140</t>
  </si>
  <si>
    <t>0240183730</t>
  </si>
  <si>
    <t>0240783360</t>
  </si>
  <si>
    <t>0240881740</t>
  </si>
  <si>
    <t>0240381690</t>
  </si>
  <si>
    <t>0240581710</t>
  </si>
  <si>
    <t>0240681730</t>
  </si>
  <si>
    <t>0440281730</t>
  </si>
  <si>
    <t>0340184260</t>
  </si>
  <si>
    <t>0140882450</t>
  </si>
  <si>
    <t>единицы измерения</t>
  </si>
  <si>
    <t>рублей</t>
  </si>
  <si>
    <t>208</t>
  </si>
  <si>
    <t>Исполнение исковых требований на основании вступивших в законную силу судебных актов, обязательств бюджета</t>
  </si>
  <si>
    <t xml:space="preserve">Иные бюджетные ассигнования </t>
  </si>
  <si>
    <t>Исполнение судебных актов</t>
  </si>
  <si>
    <t>7000083270</t>
  </si>
  <si>
    <t>830</t>
  </si>
  <si>
    <t>800</t>
  </si>
  <si>
    <t>02402S6170</t>
  </si>
  <si>
    <t>243</t>
  </si>
  <si>
    <t>Закупка товаров, работ, услуг в целях капитального ремонта государственного (муниципального) имущества</t>
  </si>
  <si>
    <t>Другие вопросы в области национальной экономики</t>
  </si>
  <si>
    <t>04</t>
  </si>
  <si>
    <t>12</t>
  </si>
  <si>
    <t>Мероприятия по землеустройству и землепользованию</t>
  </si>
  <si>
    <t>0240980910</t>
  </si>
  <si>
    <t xml:space="preserve">Прочая закупка товаров, работ и услуг </t>
  </si>
  <si>
    <t>ПРОЕКТ Приложение № 4 к Решению Новодарковичского сельского                                                                                      Совета народных депутатов от "05" декабря 2022г. №4-65-1 "О внесении изменений и дополнений в решение "О бюджете Новодарковичского сельского поселдения Брянского муниципального района Брянской области на 2022 год и на плановый период 2023 и 2024 годов" Новодарковичского сельского Совета народных депутатов от 17.12.2021 №4-53-1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</si>
</sst>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\ _₽"/>
  </numFmts>
  <fonts count="5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1.5"/>
      <name val="Arial Cyr"/>
      <family val="0"/>
    </font>
    <font>
      <sz val="8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2" fillId="0" borderId="0">
      <alignment wrapText="1"/>
      <protection/>
    </xf>
    <xf numFmtId="0" fontId="32" fillId="0" borderId="0">
      <alignment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20" borderId="1">
      <alignment/>
      <protection/>
    </xf>
    <xf numFmtId="0" fontId="32" fillId="0" borderId="2">
      <alignment horizontal="center" vertical="center" wrapText="1"/>
      <protection/>
    </xf>
    <xf numFmtId="0" fontId="32" fillId="20" borderId="3">
      <alignment/>
      <protection/>
    </xf>
    <xf numFmtId="0" fontId="32" fillId="20" borderId="0">
      <alignment shrinkToFit="1"/>
      <protection/>
    </xf>
    <xf numFmtId="0" fontId="34" fillId="0" borderId="3">
      <alignment horizontal="right"/>
      <protection/>
    </xf>
    <xf numFmtId="4" fontId="34" fillId="21" borderId="3">
      <alignment horizontal="right" vertical="top" shrinkToFit="1"/>
      <protection/>
    </xf>
    <xf numFmtId="4" fontId="34" fillId="22" borderId="3">
      <alignment horizontal="right" vertical="top" shrinkToFit="1"/>
      <protection/>
    </xf>
    <xf numFmtId="0" fontId="32" fillId="0" borderId="0">
      <alignment horizontal="left" wrapText="1"/>
      <protection/>
    </xf>
    <xf numFmtId="0" fontId="34" fillId="0" borderId="2">
      <alignment vertical="top" wrapText="1"/>
      <protection/>
    </xf>
    <xf numFmtId="49" fontId="32" fillId="0" borderId="2">
      <alignment horizontal="center" vertical="top" shrinkToFi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2" fillId="20" borderId="4">
      <alignment/>
      <protection/>
    </xf>
    <xf numFmtId="0" fontId="32" fillId="20" borderId="4">
      <alignment horizontal="center"/>
      <protection/>
    </xf>
    <xf numFmtId="4" fontId="34" fillId="0" borderId="2">
      <alignment horizontal="right" vertical="top" shrinkToFit="1"/>
      <protection/>
    </xf>
    <xf numFmtId="49" fontId="32" fillId="0" borderId="2">
      <alignment horizontal="left" vertical="top" wrapText="1" indent="2"/>
      <protection/>
    </xf>
    <xf numFmtId="4" fontId="32" fillId="0" borderId="2">
      <alignment horizontal="right" vertical="top" shrinkToFit="1"/>
      <protection/>
    </xf>
    <xf numFmtId="0" fontId="32" fillId="20" borderId="4">
      <alignment shrinkToFit="1"/>
      <protection/>
    </xf>
    <xf numFmtId="0" fontId="32" fillId="20" borderId="3">
      <alignment horizontal="center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29" borderId="5" applyNumberFormat="0" applyAlignment="0" applyProtection="0"/>
    <xf numFmtId="0" fontId="36" fillId="30" borderId="6" applyNumberFormat="0" applyAlignment="0" applyProtection="0"/>
    <xf numFmtId="0" fontId="37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1" borderId="11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52">
    <xf numFmtId="0" fontId="0" fillId="0" borderId="0" xfId="0" applyAlignment="1">
      <alignment/>
    </xf>
    <xf numFmtId="0" fontId="32" fillId="0" borderId="0" xfId="0" applyNumberFormat="1" applyFont="1" applyFill="1" applyBorder="1" applyAlignment="1" applyProtection="1">
      <alignment wrapText="1"/>
      <protection/>
    </xf>
    <xf numFmtId="0" fontId="32" fillId="0" borderId="0" xfId="40" applyNumberFormat="1" applyFont="1" applyProtection="1">
      <alignment/>
      <protection locked="0"/>
    </xf>
    <xf numFmtId="0" fontId="32" fillId="0" borderId="0" xfId="40" applyNumberFormat="1" applyFont="1" applyFill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4" fillId="0" borderId="2" xfId="51" applyNumberFormat="1" applyFont="1" applyAlignment="1" applyProtection="1">
      <alignment horizontal="left" vertical="top" wrapText="1"/>
      <protection locked="0"/>
    </xf>
    <xf numFmtId="49" fontId="32" fillId="0" borderId="2" xfId="52" applyNumberFormat="1" applyFont="1" applyProtection="1">
      <alignment horizontal="center" vertical="top" shrinkToFit="1"/>
      <protection locked="0"/>
    </xf>
    <xf numFmtId="4" fontId="34" fillId="0" borderId="2" xfId="53" applyNumberFormat="1" applyFont="1" applyFill="1" applyProtection="1">
      <alignment horizontal="right" vertical="top" shrinkToFit="1"/>
      <protection locked="0"/>
    </xf>
    <xf numFmtId="0" fontId="34" fillId="0" borderId="2" xfId="51" applyNumberFormat="1" applyFont="1" applyProtection="1">
      <alignment vertical="top" wrapText="1"/>
      <protection locked="0"/>
    </xf>
    <xf numFmtId="4" fontId="34" fillId="0" borderId="3" xfId="48" applyNumberFormat="1" applyFont="1" applyFill="1" applyProtection="1">
      <alignment horizontal="right" vertical="top" shrinkToFit="1"/>
      <protection locked="0"/>
    </xf>
    <xf numFmtId="0" fontId="4" fillId="0" borderId="0" xfId="0" applyFont="1" applyFill="1" applyAlignment="1" applyProtection="1">
      <alignment/>
      <protection locked="0"/>
    </xf>
    <xf numFmtId="0" fontId="32" fillId="0" borderId="2" xfId="51" applyNumberFormat="1" applyFont="1" applyAlignment="1" applyProtection="1">
      <alignment horizontal="left" vertical="top" wrapText="1"/>
      <protection locked="0"/>
    </xf>
    <xf numFmtId="0" fontId="32" fillId="0" borderId="2" xfId="51" applyNumberFormat="1" applyFont="1" applyProtection="1">
      <alignment vertical="top" wrapText="1"/>
      <protection locked="0"/>
    </xf>
    <xf numFmtId="4" fontId="32" fillId="0" borderId="2" xfId="53" applyNumberFormat="1" applyFont="1" applyFill="1" applyProtection="1">
      <alignment horizontal="right" vertical="top" shrinkToFit="1"/>
      <protection locked="0"/>
    </xf>
    <xf numFmtId="0" fontId="32" fillId="0" borderId="2" xfId="51" applyNumberFormat="1" applyFont="1" applyFill="1" applyProtection="1">
      <alignment vertical="top" wrapText="1"/>
      <protection locked="0"/>
    </xf>
    <xf numFmtId="49" fontId="32" fillId="0" borderId="2" xfId="52" applyNumberFormat="1" applyFont="1" applyFill="1" applyProtection="1">
      <alignment horizontal="center" vertical="top" shrinkToFit="1"/>
      <protection locked="0"/>
    </xf>
    <xf numFmtId="49" fontId="34" fillId="0" borderId="2" xfId="52" applyNumberFormat="1" applyFont="1" applyProtection="1">
      <alignment horizontal="center" vertical="top" shrinkToFit="1"/>
      <protection locked="0"/>
    </xf>
    <xf numFmtId="4" fontId="34" fillId="0" borderId="2" xfId="53" applyNumberFormat="1" applyFont="1" applyFill="1" applyProtection="1">
      <alignment horizontal="right" vertical="top" shrinkToFit="1"/>
      <protection locked="0"/>
    </xf>
    <xf numFmtId="49" fontId="34" fillId="0" borderId="2" xfId="52" applyNumberFormat="1" applyFont="1" applyProtection="1">
      <alignment horizontal="center" vertical="top" shrinkToFit="1"/>
      <protection locked="0"/>
    </xf>
    <xf numFmtId="0" fontId="34" fillId="0" borderId="2" xfId="51" applyNumberFormat="1" applyFont="1" applyAlignment="1" applyProtection="1">
      <alignment horizontal="left" vertical="top" wrapText="1"/>
      <protection locked="0"/>
    </xf>
    <xf numFmtId="0" fontId="34" fillId="0" borderId="2" xfId="51" applyNumberFormat="1" applyFont="1" applyProtection="1">
      <alignment vertical="top" wrapText="1"/>
      <protection locked="0"/>
    </xf>
    <xf numFmtId="49" fontId="32" fillId="0" borderId="2" xfId="52" applyNumberFormat="1" applyFont="1" applyProtection="1">
      <alignment horizontal="center" vertical="top" shrinkToFit="1"/>
      <protection locked="0"/>
    </xf>
    <xf numFmtId="4" fontId="50" fillId="36" borderId="2" xfId="53" applyNumberFormat="1" applyFont="1" applyFill="1" applyProtection="1">
      <alignment horizontal="right" vertical="top" shrinkToFit="1"/>
      <protection locked="0"/>
    </xf>
    <xf numFmtId="4" fontId="51" fillId="36" borderId="2" xfId="53" applyNumberFormat="1" applyFont="1" applyFill="1" applyProtection="1">
      <alignment horizontal="right" vertical="top" shrinkToFit="1"/>
      <protection locked="0"/>
    </xf>
    <xf numFmtId="4" fontId="34" fillId="0" borderId="14" xfId="53" applyNumberFormat="1" applyFont="1" applyFill="1" applyBorder="1" applyProtection="1">
      <alignment horizontal="right" vertical="top" shrinkToFit="1"/>
      <protection locked="0"/>
    </xf>
    <xf numFmtId="49" fontId="34" fillId="0" borderId="2" xfId="51" applyNumberFormat="1" applyFont="1" applyAlignment="1" applyProtection="1">
      <alignment horizontal="right" vertical="top" wrapText="1"/>
      <protection locked="0"/>
    </xf>
    <xf numFmtId="49" fontId="32" fillId="0" borderId="2" xfId="51" applyNumberFormat="1" applyFont="1" applyAlignment="1" applyProtection="1">
      <alignment horizontal="right" vertical="top" wrapText="1"/>
      <protection locked="0"/>
    </xf>
    <xf numFmtId="49" fontId="34" fillId="0" borderId="2" xfId="51" applyNumberFormat="1" applyFont="1" applyAlignment="1" applyProtection="1">
      <alignment horizontal="right" vertical="top" wrapText="1"/>
      <protection locked="0"/>
    </xf>
    <xf numFmtId="49" fontId="32" fillId="0" borderId="2" xfId="51" applyNumberFormat="1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>
      <alignment/>
    </xf>
    <xf numFmtId="0" fontId="32" fillId="0" borderId="2" xfId="44" applyNumberFormat="1" applyFont="1" applyProtection="1">
      <alignment horizontal="center" vertical="center" wrapText="1"/>
      <protection locked="0"/>
    </xf>
    <xf numFmtId="0" fontId="34" fillId="0" borderId="2" xfId="51" applyNumberFormat="1" applyFont="1" applyAlignment="1" applyProtection="1">
      <alignment horizontal="right" vertical="top" wrapText="1"/>
      <protection locked="0"/>
    </xf>
    <xf numFmtId="0" fontId="32" fillId="0" borderId="2" xfId="44" applyNumberFormat="1" applyFont="1" applyFill="1" applyProtection="1">
      <alignment horizontal="center" vertical="center" wrapText="1"/>
      <protection locked="0"/>
    </xf>
    <xf numFmtId="0" fontId="6" fillId="0" borderId="0" xfId="0" applyFont="1" applyFill="1" applyAlignment="1">
      <alignment vertical="top" wrapText="1"/>
    </xf>
    <xf numFmtId="4" fontId="32" fillId="36" borderId="2" xfId="53" applyNumberFormat="1" applyFont="1" applyFill="1" applyProtection="1">
      <alignment horizontal="right" vertical="top" shrinkToFit="1"/>
      <protection locked="0"/>
    </xf>
    <xf numFmtId="4" fontId="32" fillId="0" borderId="15" xfId="53" applyNumberFormat="1" applyFont="1" applyFill="1" applyBorder="1" applyProtection="1">
      <alignment horizontal="right" vertical="top" shrinkToFit="1"/>
      <protection locked="0"/>
    </xf>
    <xf numFmtId="4" fontId="32" fillId="0" borderId="14" xfId="53" applyNumberFormat="1" applyFont="1" applyFill="1" applyBorder="1" applyProtection="1">
      <alignment horizontal="right" vertical="top" shrinkToFit="1"/>
      <protection locked="0"/>
    </xf>
    <xf numFmtId="0" fontId="52" fillId="0" borderId="2" xfId="51" applyNumberFormat="1" applyFont="1" applyProtection="1">
      <alignment vertical="top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49" fontId="32" fillId="0" borderId="2" xfId="52" applyNumberFormat="1" applyFont="1" applyAlignment="1" applyProtection="1">
      <alignment horizontal="right" vertical="top" shrinkToFit="1"/>
      <protection locked="0"/>
    </xf>
    <xf numFmtId="49" fontId="32" fillId="0" borderId="16" xfId="52" applyNumberFormat="1" applyFont="1" applyBorder="1" applyProtection="1">
      <alignment horizontal="center" vertical="top" shrinkToFit="1"/>
      <protection locked="0"/>
    </xf>
    <xf numFmtId="4" fontId="32" fillId="0" borderId="17" xfId="53" applyNumberFormat="1" applyFont="1" applyFill="1" applyBorder="1" applyProtection="1">
      <alignment horizontal="right" vertical="top" shrinkToFit="1"/>
      <protection locked="0"/>
    </xf>
    <xf numFmtId="49" fontId="34" fillId="0" borderId="16" xfId="52" applyNumberFormat="1" applyFont="1" applyBorder="1" applyProtection="1">
      <alignment horizontal="center" vertical="top" shrinkToFit="1"/>
      <protection locked="0"/>
    </xf>
    <xf numFmtId="4" fontId="34" fillId="0" borderId="17" xfId="53" applyNumberFormat="1" applyFont="1" applyFill="1" applyBorder="1" applyProtection="1">
      <alignment horizontal="right" vertical="top" shrinkToFit="1"/>
      <protection locked="0"/>
    </xf>
    <xf numFmtId="4" fontId="34" fillId="0" borderId="18" xfId="53" applyNumberFormat="1" applyFont="1" applyFill="1" applyBorder="1" applyProtection="1">
      <alignment horizontal="right" vertical="top" shrinkToFit="1"/>
      <protection locked="0"/>
    </xf>
    <xf numFmtId="4" fontId="32" fillId="0" borderId="18" xfId="53" applyNumberFormat="1" applyFont="1" applyFill="1" applyBorder="1" applyProtection="1">
      <alignment horizontal="right" vertical="top" shrinkToFit="1"/>
      <protection locked="0"/>
    </xf>
    <xf numFmtId="0" fontId="34" fillId="0" borderId="3" xfId="0" applyNumberFormat="1" applyFont="1" applyFill="1" applyBorder="1" applyAlignment="1" applyProtection="1">
      <alignment horizontal="right"/>
      <protection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</cellXfs>
  <cellStyles count="7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showGridLines="0" tabSelected="1" zoomScalePageLayoutView="0" workbookViewId="0" topLeftCell="A1">
      <pane ySplit="4" topLeftCell="A95" activePane="bottomLeft" state="frozen"/>
      <selection pane="topLeft" activeCell="A1" sqref="A1"/>
      <selection pane="bottomLeft" activeCell="J95" sqref="J95"/>
    </sheetView>
  </sheetViews>
  <sheetFormatPr defaultColWidth="9.140625" defaultRowHeight="15" outlineLevelRow="5"/>
  <cols>
    <col min="1" max="1" width="34.421875" style="4" customWidth="1"/>
    <col min="2" max="2" width="4.7109375" style="4" customWidth="1"/>
    <col min="3" max="3" width="9.8515625" style="4" customWidth="1"/>
    <col min="4" max="4" width="11.8515625" style="4" customWidth="1"/>
    <col min="5" max="5" width="6.421875" style="4" customWidth="1"/>
    <col min="6" max="6" width="13.28125" style="10" customWidth="1"/>
    <col min="7" max="8" width="13.28125" style="4" customWidth="1"/>
    <col min="9" max="9" width="11.28125" style="4" bestFit="1" customWidth="1"/>
    <col min="10" max="16384" width="9.140625" style="4" customWidth="1"/>
  </cols>
  <sheetData>
    <row r="1" spans="1:6" ht="16.5" customHeight="1" hidden="1">
      <c r="A1" s="1"/>
      <c r="B1" s="1"/>
      <c r="C1" s="1"/>
      <c r="D1" s="1"/>
      <c r="E1" s="1"/>
      <c r="F1" s="3"/>
    </row>
    <row r="2" spans="1:8" s="29" customFormat="1" ht="15" customHeight="1">
      <c r="A2" s="33"/>
      <c r="B2" s="33"/>
      <c r="C2" s="50" t="s">
        <v>151</v>
      </c>
      <c r="D2" s="50"/>
      <c r="E2" s="50"/>
      <c r="F2" s="50"/>
      <c r="G2" s="50"/>
      <c r="H2" s="50"/>
    </row>
    <row r="3" spans="1:8" s="29" customFormat="1" ht="51" customHeight="1">
      <c r="A3" s="33"/>
      <c r="B3" s="33"/>
      <c r="C3" s="50"/>
      <c r="D3" s="50"/>
      <c r="E3" s="50"/>
      <c r="F3" s="50"/>
      <c r="G3" s="50"/>
      <c r="H3" s="50"/>
    </row>
    <row r="4" spans="1:8" s="29" customFormat="1" ht="44.25" customHeight="1">
      <c r="A4" s="49" t="s">
        <v>112</v>
      </c>
      <c r="B4" s="49"/>
      <c r="C4" s="49"/>
      <c r="D4" s="49"/>
      <c r="E4" s="49"/>
      <c r="F4" s="49"/>
      <c r="G4" s="49"/>
      <c r="H4" s="49"/>
    </row>
    <row r="5" spans="1:8" s="29" customFormat="1" ht="15">
      <c r="A5" s="38"/>
      <c r="B5" s="38"/>
      <c r="C5" s="38"/>
      <c r="D5" s="38"/>
      <c r="E5" s="38"/>
      <c r="F5" s="51" t="s">
        <v>133</v>
      </c>
      <c r="G5" s="51"/>
      <c r="H5" s="39" t="s">
        <v>134</v>
      </c>
    </row>
    <row r="6" spans="1:8" ht="42.75" customHeight="1">
      <c r="A6" s="30" t="s">
        <v>74</v>
      </c>
      <c r="B6" s="30" t="s">
        <v>77</v>
      </c>
      <c r="C6" s="30" t="s">
        <v>78</v>
      </c>
      <c r="D6" s="30" t="s">
        <v>75</v>
      </c>
      <c r="E6" s="30" t="s">
        <v>76</v>
      </c>
      <c r="F6" s="32" t="s">
        <v>106</v>
      </c>
      <c r="G6" s="32" t="s">
        <v>107</v>
      </c>
      <c r="H6" s="32" t="s">
        <v>113</v>
      </c>
    </row>
    <row r="7" spans="1:8" ht="25.5" customHeight="1">
      <c r="A7" s="5" t="s">
        <v>61</v>
      </c>
      <c r="B7" s="31">
        <v>208</v>
      </c>
      <c r="C7" s="25" t="s">
        <v>79</v>
      </c>
      <c r="D7" s="16" t="s">
        <v>0</v>
      </c>
      <c r="E7" s="16" t="s">
        <v>1</v>
      </c>
      <c r="F7" s="24">
        <f>F8+F46+F52+F59+F72+F103+F107</f>
        <v>24353377.560000002</v>
      </c>
      <c r="G7" s="24">
        <f>G8+G46+G52+G59+G72+G103+G107</f>
        <v>12069052.12</v>
      </c>
      <c r="H7" s="24">
        <f>H8+H46+H52+H59+H72+H103+H107</f>
        <v>12166274.059999999</v>
      </c>
    </row>
    <row r="8" spans="1:8" ht="30" customHeight="1" outlineLevel="1">
      <c r="A8" s="8" t="s">
        <v>2</v>
      </c>
      <c r="B8" s="8">
        <v>208</v>
      </c>
      <c r="C8" s="25" t="s">
        <v>80</v>
      </c>
      <c r="D8" s="18" t="s">
        <v>0</v>
      </c>
      <c r="E8" s="18" t="s">
        <v>1</v>
      </c>
      <c r="F8" s="17">
        <f>F9+F24+F27+F30</f>
        <v>4049250.1700000004</v>
      </c>
      <c r="G8" s="17">
        <f>G9+G24+G27+G30</f>
        <v>4326636.24</v>
      </c>
      <c r="H8" s="17">
        <f>H9+H24+H27+H30</f>
        <v>4577568.82</v>
      </c>
    </row>
    <row r="9" spans="1:8" ht="75.75" customHeight="1" outlineLevel="2">
      <c r="A9" s="19" t="s">
        <v>29</v>
      </c>
      <c r="B9" s="31">
        <v>208</v>
      </c>
      <c r="C9" s="27" t="s">
        <v>81</v>
      </c>
      <c r="D9" s="16" t="s">
        <v>0</v>
      </c>
      <c r="E9" s="16" t="s">
        <v>1</v>
      </c>
      <c r="F9" s="17">
        <f>F14+F10+F20</f>
        <v>3581957.72</v>
      </c>
      <c r="G9" s="17">
        <f>G14+G10+G20</f>
        <v>3654594.23</v>
      </c>
      <c r="H9" s="17">
        <f>H14+H10+H20</f>
        <v>3659284.85</v>
      </c>
    </row>
    <row r="10" spans="1:8" ht="58.5" customHeight="1" outlineLevel="2">
      <c r="A10" s="11" t="s">
        <v>99</v>
      </c>
      <c r="B10" s="31">
        <v>208</v>
      </c>
      <c r="C10" s="26" t="s">
        <v>81</v>
      </c>
      <c r="D10" s="21" t="s">
        <v>114</v>
      </c>
      <c r="E10" s="21" t="s">
        <v>1</v>
      </c>
      <c r="F10" s="13">
        <f>F11+F13+F12</f>
        <v>613324.69</v>
      </c>
      <c r="G10" s="13">
        <f>G11+G13+G12</f>
        <v>628888.4199999999</v>
      </c>
      <c r="H10" s="13">
        <f>H11+H13+H12</f>
        <v>628888.4199999999</v>
      </c>
    </row>
    <row r="11" spans="1:8" ht="32.25" customHeight="1" outlineLevel="2">
      <c r="A11" s="11" t="s">
        <v>27</v>
      </c>
      <c r="B11" s="31">
        <v>208</v>
      </c>
      <c r="C11" s="26" t="s">
        <v>81</v>
      </c>
      <c r="D11" s="21" t="s">
        <v>114</v>
      </c>
      <c r="E11" s="21" t="s">
        <v>3</v>
      </c>
      <c r="F11" s="13">
        <v>402061.05</v>
      </c>
      <c r="G11" s="13">
        <v>414014.76</v>
      </c>
      <c r="H11" s="13">
        <v>414014.76</v>
      </c>
    </row>
    <row r="12" spans="1:8" ht="55.5" customHeight="1" outlineLevel="2">
      <c r="A12" s="11" t="s">
        <v>100</v>
      </c>
      <c r="B12" s="31">
        <v>208</v>
      </c>
      <c r="C12" s="26" t="s">
        <v>81</v>
      </c>
      <c r="D12" s="21" t="s">
        <v>114</v>
      </c>
      <c r="E12" s="21" t="s">
        <v>101</v>
      </c>
      <c r="F12" s="13">
        <v>69002.46</v>
      </c>
      <c r="G12" s="13">
        <v>69002.46</v>
      </c>
      <c r="H12" s="13">
        <v>69002.46</v>
      </c>
    </row>
    <row r="13" spans="1:8" ht="75.75" customHeight="1" outlineLevel="2">
      <c r="A13" s="11" t="s">
        <v>28</v>
      </c>
      <c r="B13" s="31">
        <v>208</v>
      </c>
      <c r="C13" s="26" t="s">
        <v>81</v>
      </c>
      <c r="D13" s="21" t="s">
        <v>114</v>
      </c>
      <c r="E13" s="21" t="s">
        <v>5</v>
      </c>
      <c r="F13" s="13">
        <v>142261.18</v>
      </c>
      <c r="G13" s="13">
        <v>145871.2</v>
      </c>
      <c r="H13" s="13">
        <v>145871.2</v>
      </c>
    </row>
    <row r="14" spans="1:8" ht="39.75" customHeight="1" outlineLevel="3">
      <c r="A14" s="12" t="s">
        <v>49</v>
      </c>
      <c r="B14" s="8">
        <v>208</v>
      </c>
      <c r="C14" s="26" t="s">
        <v>81</v>
      </c>
      <c r="D14" s="6" t="s">
        <v>115</v>
      </c>
      <c r="E14" s="6" t="s">
        <v>1</v>
      </c>
      <c r="F14" s="13">
        <f>F15+F17+F19+F18+F16</f>
        <v>2948743.0300000003</v>
      </c>
      <c r="G14" s="13">
        <f>G15+G17+G19+G18+G16</f>
        <v>2997259.81</v>
      </c>
      <c r="H14" s="13">
        <f>H15+H17+H19+H18+H16</f>
        <v>3002739.43</v>
      </c>
    </row>
    <row r="15" spans="1:8" ht="27" customHeight="1" outlineLevel="4">
      <c r="A15" s="12" t="s">
        <v>27</v>
      </c>
      <c r="B15" s="31">
        <v>208</v>
      </c>
      <c r="C15" s="26" t="s">
        <v>81</v>
      </c>
      <c r="D15" s="6" t="s">
        <v>115</v>
      </c>
      <c r="E15" s="6" t="s">
        <v>3</v>
      </c>
      <c r="F15" s="13">
        <v>1801274.05</v>
      </c>
      <c r="G15" s="13">
        <v>1808413.2</v>
      </c>
      <c r="H15" s="13">
        <v>1808413.2</v>
      </c>
    </row>
    <row r="16" spans="1:8" ht="53.25" customHeight="1" outlineLevel="4">
      <c r="A16" s="12" t="s">
        <v>100</v>
      </c>
      <c r="B16" s="31">
        <v>208</v>
      </c>
      <c r="C16" s="26" t="s">
        <v>81</v>
      </c>
      <c r="D16" s="6" t="s">
        <v>115</v>
      </c>
      <c r="E16" s="6" t="s">
        <v>101</v>
      </c>
      <c r="F16" s="13">
        <v>173530.72</v>
      </c>
      <c r="G16" s="13">
        <v>181749.19</v>
      </c>
      <c r="H16" s="13">
        <v>181749.19</v>
      </c>
    </row>
    <row r="17" spans="1:8" ht="66.75" customHeight="1" outlineLevel="4">
      <c r="A17" s="12" t="s">
        <v>28</v>
      </c>
      <c r="B17" s="8">
        <v>208</v>
      </c>
      <c r="C17" s="26" t="s">
        <v>81</v>
      </c>
      <c r="D17" s="6" t="s">
        <v>115</v>
      </c>
      <c r="E17" s="6" t="s">
        <v>5</v>
      </c>
      <c r="F17" s="13">
        <v>585252.64</v>
      </c>
      <c r="G17" s="13">
        <v>601029.04</v>
      </c>
      <c r="H17" s="13">
        <v>601029.04</v>
      </c>
    </row>
    <row r="18" spans="1:8" ht="44.25" customHeight="1" outlineLevel="4">
      <c r="A18" s="12" t="s">
        <v>45</v>
      </c>
      <c r="B18" s="31">
        <v>208</v>
      </c>
      <c r="C18" s="26" t="s">
        <v>81</v>
      </c>
      <c r="D18" s="6" t="s">
        <v>115</v>
      </c>
      <c r="E18" s="6" t="s">
        <v>44</v>
      </c>
      <c r="F18" s="13">
        <v>149901.21</v>
      </c>
      <c r="G18" s="13">
        <v>137260.67</v>
      </c>
      <c r="H18" s="13">
        <v>139165.9</v>
      </c>
    </row>
    <row r="19" spans="1:8" ht="41.25" customHeight="1" outlineLevel="4">
      <c r="A19" s="12" t="s">
        <v>30</v>
      </c>
      <c r="B19" s="8">
        <v>208</v>
      </c>
      <c r="C19" s="26" t="s">
        <v>81</v>
      </c>
      <c r="D19" s="6" t="s">
        <v>115</v>
      </c>
      <c r="E19" s="6" t="s">
        <v>6</v>
      </c>
      <c r="F19" s="13">
        <v>238784.41</v>
      </c>
      <c r="G19" s="13">
        <v>268807.71</v>
      </c>
      <c r="H19" s="13">
        <v>272382.1</v>
      </c>
    </row>
    <row r="20" spans="1:8" ht="28.5" customHeight="1" outlineLevel="4">
      <c r="A20" s="12" t="s">
        <v>58</v>
      </c>
      <c r="B20" s="31">
        <v>208</v>
      </c>
      <c r="C20" s="26" t="s">
        <v>81</v>
      </c>
      <c r="D20" s="6" t="s">
        <v>116</v>
      </c>
      <c r="E20" s="6" t="s">
        <v>42</v>
      </c>
      <c r="F20" s="13">
        <f>F21+F22+F23</f>
        <v>19890</v>
      </c>
      <c r="G20" s="13">
        <f>G21+G22+G23</f>
        <v>28446</v>
      </c>
      <c r="H20" s="13">
        <f>H21+H22+H23</f>
        <v>27657</v>
      </c>
    </row>
    <row r="21" spans="1:8" ht="29.25" customHeight="1" outlineLevel="4">
      <c r="A21" s="12" t="s">
        <v>40</v>
      </c>
      <c r="B21" s="8">
        <v>208</v>
      </c>
      <c r="C21" s="26" t="s">
        <v>81</v>
      </c>
      <c r="D21" s="6" t="s">
        <v>116</v>
      </c>
      <c r="E21" s="6" t="s">
        <v>16</v>
      </c>
      <c r="F21" s="13">
        <v>15437</v>
      </c>
      <c r="G21" s="13">
        <v>24886</v>
      </c>
      <c r="H21" s="13">
        <v>24097</v>
      </c>
    </row>
    <row r="22" spans="1:8" ht="15" customHeight="1" outlineLevel="4">
      <c r="A22" s="12" t="s">
        <v>43</v>
      </c>
      <c r="B22" s="31">
        <v>208</v>
      </c>
      <c r="C22" s="26" t="s">
        <v>81</v>
      </c>
      <c r="D22" s="6" t="s">
        <v>116</v>
      </c>
      <c r="E22" s="6" t="s">
        <v>7</v>
      </c>
      <c r="F22" s="13">
        <v>1453</v>
      </c>
      <c r="G22" s="13">
        <v>560</v>
      </c>
      <c r="H22" s="13">
        <v>560</v>
      </c>
    </row>
    <row r="23" spans="1:8" ht="15" customHeight="1" outlineLevel="4">
      <c r="A23" s="12" t="s">
        <v>31</v>
      </c>
      <c r="B23" s="8">
        <v>208</v>
      </c>
      <c r="C23" s="26" t="s">
        <v>81</v>
      </c>
      <c r="D23" s="6" t="s">
        <v>116</v>
      </c>
      <c r="E23" s="6" t="s">
        <v>8</v>
      </c>
      <c r="F23" s="13">
        <v>3000</v>
      </c>
      <c r="G23" s="13">
        <v>3000</v>
      </c>
      <c r="H23" s="13">
        <v>3000</v>
      </c>
    </row>
    <row r="24" spans="1:8" ht="69.75" customHeight="1" outlineLevel="2">
      <c r="A24" s="20" t="s">
        <v>32</v>
      </c>
      <c r="B24" s="31">
        <v>208</v>
      </c>
      <c r="C24" s="27" t="s">
        <v>82</v>
      </c>
      <c r="D24" s="16" t="s">
        <v>0</v>
      </c>
      <c r="E24" s="16" t="s">
        <v>1</v>
      </c>
      <c r="F24" s="17">
        <f aca="true" t="shared" si="0" ref="F24:H25">F25</f>
        <v>19500</v>
      </c>
      <c r="G24" s="17">
        <f t="shared" si="0"/>
        <v>19500</v>
      </c>
      <c r="H24" s="17">
        <f t="shared" si="0"/>
        <v>19500</v>
      </c>
    </row>
    <row r="25" spans="1:8" ht="93" customHeight="1" outlineLevel="3">
      <c r="A25" s="12" t="s">
        <v>59</v>
      </c>
      <c r="B25" s="8">
        <v>208</v>
      </c>
      <c r="C25" s="26" t="s">
        <v>82</v>
      </c>
      <c r="D25" s="6" t="s">
        <v>62</v>
      </c>
      <c r="E25" s="6" t="s">
        <v>1</v>
      </c>
      <c r="F25" s="13">
        <f>F26</f>
        <v>19500</v>
      </c>
      <c r="G25" s="13">
        <f t="shared" si="0"/>
        <v>19500</v>
      </c>
      <c r="H25" s="13">
        <f t="shared" si="0"/>
        <v>19500</v>
      </c>
    </row>
    <row r="26" spans="1:8" ht="15" customHeight="1" outlineLevel="4">
      <c r="A26" s="12" t="s">
        <v>33</v>
      </c>
      <c r="B26" s="31">
        <v>208</v>
      </c>
      <c r="C26" s="26" t="s">
        <v>82</v>
      </c>
      <c r="D26" s="6" t="s">
        <v>62</v>
      </c>
      <c r="E26" s="6" t="s">
        <v>9</v>
      </c>
      <c r="F26" s="13">
        <v>19500</v>
      </c>
      <c r="G26" s="13">
        <v>19500</v>
      </c>
      <c r="H26" s="13">
        <v>19500</v>
      </c>
    </row>
    <row r="27" spans="1:8" ht="15" customHeight="1" outlineLevel="2">
      <c r="A27" s="20" t="s">
        <v>34</v>
      </c>
      <c r="B27" s="8">
        <v>208</v>
      </c>
      <c r="C27" s="27" t="s">
        <v>83</v>
      </c>
      <c r="D27" s="16" t="s">
        <v>0</v>
      </c>
      <c r="E27" s="16" t="s">
        <v>1</v>
      </c>
      <c r="F27" s="17">
        <f aca="true" t="shared" si="1" ref="F27:H28">F28</f>
        <v>25000</v>
      </c>
      <c r="G27" s="17">
        <f t="shared" si="1"/>
        <v>25000</v>
      </c>
      <c r="H27" s="17">
        <f t="shared" si="1"/>
        <v>25000</v>
      </c>
    </row>
    <row r="28" spans="1:8" ht="25.5" customHeight="1" outlineLevel="3">
      <c r="A28" s="12" t="s">
        <v>50</v>
      </c>
      <c r="B28" s="31">
        <v>208</v>
      </c>
      <c r="C28" s="26" t="s">
        <v>83</v>
      </c>
      <c r="D28" s="6" t="s">
        <v>63</v>
      </c>
      <c r="E28" s="6" t="s">
        <v>1</v>
      </c>
      <c r="F28" s="13">
        <f t="shared" si="1"/>
        <v>25000</v>
      </c>
      <c r="G28" s="13">
        <f t="shared" si="1"/>
        <v>25000</v>
      </c>
      <c r="H28" s="13">
        <f t="shared" si="1"/>
        <v>25000</v>
      </c>
    </row>
    <row r="29" spans="1:8" ht="15" customHeight="1" outlineLevel="4">
      <c r="A29" s="12" t="s">
        <v>35</v>
      </c>
      <c r="B29" s="8">
        <v>208</v>
      </c>
      <c r="C29" s="26" t="s">
        <v>83</v>
      </c>
      <c r="D29" s="6" t="s">
        <v>63</v>
      </c>
      <c r="E29" s="6" t="s">
        <v>10</v>
      </c>
      <c r="F29" s="13">
        <v>25000</v>
      </c>
      <c r="G29" s="13">
        <v>25000</v>
      </c>
      <c r="H29" s="13">
        <v>25000</v>
      </c>
    </row>
    <row r="30" spans="1:8" ht="26.25" customHeight="1" outlineLevel="4">
      <c r="A30" s="20" t="s">
        <v>46</v>
      </c>
      <c r="B30" s="31">
        <v>208</v>
      </c>
      <c r="C30" s="27" t="s">
        <v>84</v>
      </c>
      <c r="D30" s="16" t="s">
        <v>0</v>
      </c>
      <c r="E30" s="16" t="s">
        <v>1</v>
      </c>
      <c r="F30" s="17">
        <f>F31+F34+F36+F38+F41</f>
        <v>422792.45</v>
      </c>
      <c r="G30" s="17">
        <f>G31+G34+G36+G38+G44</f>
        <v>627542.01</v>
      </c>
      <c r="H30" s="17">
        <f>H31+H34+H36+H38+H44</f>
        <v>873783.97</v>
      </c>
    </row>
    <row r="31" spans="1:8" ht="26.25" customHeight="1" outlineLevel="4">
      <c r="A31" s="12" t="s">
        <v>64</v>
      </c>
      <c r="B31" s="8">
        <v>208</v>
      </c>
      <c r="C31" s="26" t="s">
        <v>84</v>
      </c>
      <c r="D31" s="21" t="s">
        <v>117</v>
      </c>
      <c r="E31" s="21" t="s">
        <v>1</v>
      </c>
      <c r="F31" s="13">
        <f aca="true" t="shared" si="2" ref="F31:H32">F32</f>
        <v>6000</v>
      </c>
      <c r="G31" s="13">
        <f t="shared" si="2"/>
        <v>5000</v>
      </c>
      <c r="H31" s="13">
        <f t="shared" si="2"/>
        <v>5000</v>
      </c>
    </row>
    <row r="32" spans="1:8" ht="26.25" customHeight="1" outlineLevel="4">
      <c r="A32" s="12" t="s">
        <v>58</v>
      </c>
      <c r="B32" s="31">
        <v>208</v>
      </c>
      <c r="C32" s="26" t="s">
        <v>84</v>
      </c>
      <c r="D32" s="21" t="s">
        <v>117</v>
      </c>
      <c r="E32" s="21" t="s">
        <v>42</v>
      </c>
      <c r="F32" s="13">
        <f t="shared" si="2"/>
        <v>6000</v>
      </c>
      <c r="G32" s="13">
        <f t="shared" si="2"/>
        <v>5000</v>
      </c>
      <c r="H32" s="13">
        <f t="shared" si="2"/>
        <v>5000</v>
      </c>
    </row>
    <row r="33" spans="1:8" ht="20.25" customHeight="1" outlineLevel="4">
      <c r="A33" s="12" t="s">
        <v>31</v>
      </c>
      <c r="B33" s="8">
        <v>208</v>
      </c>
      <c r="C33" s="26" t="s">
        <v>84</v>
      </c>
      <c r="D33" s="21" t="s">
        <v>117</v>
      </c>
      <c r="E33" s="21" t="s">
        <v>8</v>
      </c>
      <c r="F33" s="13">
        <v>6000</v>
      </c>
      <c r="G33" s="13">
        <v>5000</v>
      </c>
      <c r="H33" s="13">
        <v>5000</v>
      </c>
    </row>
    <row r="34" spans="1:8" ht="63.75" customHeight="1" outlineLevel="4">
      <c r="A34" s="12" t="s">
        <v>47</v>
      </c>
      <c r="B34" s="31">
        <v>208</v>
      </c>
      <c r="C34" s="26" t="s">
        <v>84</v>
      </c>
      <c r="D34" s="6" t="s">
        <v>118</v>
      </c>
      <c r="E34" s="6" t="s">
        <v>1</v>
      </c>
      <c r="F34" s="13">
        <f>F35</f>
        <v>14360</v>
      </c>
      <c r="G34" s="13">
        <f>G35</f>
        <v>14360</v>
      </c>
      <c r="H34" s="13">
        <f>H35</f>
        <v>0</v>
      </c>
    </row>
    <row r="35" spans="1:8" ht="15" customHeight="1" outlineLevel="4">
      <c r="A35" s="12" t="s">
        <v>33</v>
      </c>
      <c r="B35" s="8">
        <v>208</v>
      </c>
      <c r="C35" s="26" t="s">
        <v>84</v>
      </c>
      <c r="D35" s="6" t="s">
        <v>118</v>
      </c>
      <c r="E35" s="6" t="s">
        <v>9</v>
      </c>
      <c r="F35" s="13">
        <v>14360</v>
      </c>
      <c r="G35" s="13">
        <v>14360</v>
      </c>
      <c r="H35" s="13">
        <v>0</v>
      </c>
    </row>
    <row r="36" spans="1:8" ht="38.25" outlineLevel="4">
      <c r="A36" s="12" t="s">
        <v>104</v>
      </c>
      <c r="B36" s="8">
        <v>208</v>
      </c>
      <c r="C36" s="26" t="s">
        <v>84</v>
      </c>
      <c r="D36" s="6" t="s">
        <v>119</v>
      </c>
      <c r="E36" s="6" t="s">
        <v>1</v>
      </c>
      <c r="F36" s="13">
        <f>F37</f>
        <v>111000</v>
      </c>
      <c r="G36" s="13">
        <f>G37</f>
        <v>33000</v>
      </c>
      <c r="H36" s="13">
        <f>H37</f>
        <v>33000</v>
      </c>
    </row>
    <row r="37" spans="1:8" ht="51" outlineLevel="4">
      <c r="A37" s="12" t="s">
        <v>30</v>
      </c>
      <c r="B37" s="8">
        <v>208</v>
      </c>
      <c r="C37" s="26" t="s">
        <v>84</v>
      </c>
      <c r="D37" s="6" t="s">
        <v>119</v>
      </c>
      <c r="E37" s="6" t="s">
        <v>6</v>
      </c>
      <c r="F37" s="13">
        <v>111000</v>
      </c>
      <c r="G37" s="13">
        <v>33000</v>
      </c>
      <c r="H37" s="13">
        <v>33000</v>
      </c>
    </row>
    <row r="38" spans="1:8" ht="63.75" outlineLevel="4">
      <c r="A38" s="12" t="s">
        <v>105</v>
      </c>
      <c r="B38" s="8">
        <v>208</v>
      </c>
      <c r="C38" s="26" t="s">
        <v>84</v>
      </c>
      <c r="D38" s="6" t="s">
        <v>120</v>
      </c>
      <c r="E38" s="6" t="s">
        <v>1</v>
      </c>
      <c r="F38" s="13">
        <f>F39+F40</f>
        <v>275284.95</v>
      </c>
      <c r="G38" s="13">
        <f>G39+G40</f>
        <v>330390.08</v>
      </c>
      <c r="H38" s="13">
        <f>H39+H40</f>
        <v>338841.72</v>
      </c>
    </row>
    <row r="39" spans="1:8" ht="51" outlineLevel="4">
      <c r="A39" s="12" t="s">
        <v>30</v>
      </c>
      <c r="B39" s="8">
        <v>208</v>
      </c>
      <c r="C39" s="26" t="s">
        <v>84</v>
      </c>
      <c r="D39" s="6" t="s">
        <v>120</v>
      </c>
      <c r="E39" s="6" t="s">
        <v>6</v>
      </c>
      <c r="F39" s="13">
        <v>146483.42</v>
      </c>
      <c r="G39" s="13">
        <v>119831.99</v>
      </c>
      <c r="H39" s="13">
        <v>119861.31</v>
      </c>
    </row>
    <row r="40" spans="1:8" ht="12.75" outlineLevel="4">
      <c r="A40" s="12" t="s">
        <v>108</v>
      </c>
      <c r="B40" s="8">
        <v>208</v>
      </c>
      <c r="C40" s="26" t="s">
        <v>84</v>
      </c>
      <c r="D40" s="6" t="s">
        <v>120</v>
      </c>
      <c r="E40" s="6" t="s">
        <v>109</v>
      </c>
      <c r="F40" s="13">
        <v>128801.53</v>
      </c>
      <c r="G40" s="13">
        <v>210558.09</v>
      </c>
      <c r="H40" s="13">
        <v>218980.41</v>
      </c>
    </row>
    <row r="41" spans="1:8" ht="51" outlineLevel="4">
      <c r="A41" s="12" t="s">
        <v>136</v>
      </c>
      <c r="B41" s="8">
        <v>208</v>
      </c>
      <c r="C41" s="26" t="s">
        <v>84</v>
      </c>
      <c r="D41" s="6" t="s">
        <v>139</v>
      </c>
      <c r="E41" s="6" t="s">
        <v>1</v>
      </c>
      <c r="F41" s="13">
        <f>F42</f>
        <v>16147.5</v>
      </c>
      <c r="G41" s="13"/>
      <c r="H41" s="13"/>
    </row>
    <row r="42" spans="1:8" ht="12.75" outlineLevel="4">
      <c r="A42" s="12" t="s">
        <v>137</v>
      </c>
      <c r="B42" s="8">
        <v>208</v>
      </c>
      <c r="C42" s="26" t="s">
        <v>84</v>
      </c>
      <c r="D42" s="6" t="s">
        <v>139</v>
      </c>
      <c r="E42" s="6" t="s">
        <v>141</v>
      </c>
      <c r="F42" s="13">
        <f>F43</f>
        <v>16147.5</v>
      </c>
      <c r="G42" s="13">
        <v>0</v>
      </c>
      <c r="H42" s="13">
        <v>0</v>
      </c>
    </row>
    <row r="43" spans="1:8" ht="12.75" outlineLevel="4">
      <c r="A43" s="12" t="s">
        <v>138</v>
      </c>
      <c r="B43" s="8">
        <v>208</v>
      </c>
      <c r="C43" s="26" t="s">
        <v>84</v>
      </c>
      <c r="D43" s="6" t="s">
        <v>139</v>
      </c>
      <c r="E43" s="6" t="s">
        <v>140</v>
      </c>
      <c r="F43" s="13">
        <v>16147.5</v>
      </c>
      <c r="G43" s="13">
        <v>0</v>
      </c>
      <c r="H43" s="13">
        <v>0</v>
      </c>
    </row>
    <row r="44" spans="1:8" ht="12.75" outlineLevel="4">
      <c r="A44" s="20" t="s">
        <v>111</v>
      </c>
      <c r="B44" s="8">
        <v>208</v>
      </c>
      <c r="C44" s="27" t="s">
        <v>84</v>
      </c>
      <c r="D44" s="18" t="s">
        <v>110</v>
      </c>
      <c r="E44" s="18" t="s">
        <v>1</v>
      </c>
      <c r="F44" s="17">
        <f>F45</f>
        <v>0</v>
      </c>
      <c r="G44" s="17">
        <f>G45</f>
        <v>244791.93</v>
      </c>
      <c r="H44" s="17">
        <f>H45</f>
        <v>496942.25</v>
      </c>
    </row>
    <row r="45" spans="1:8" ht="12.75" outlineLevel="4">
      <c r="A45" s="12" t="s">
        <v>35</v>
      </c>
      <c r="B45" s="8">
        <v>208</v>
      </c>
      <c r="C45" s="26" t="s">
        <v>84</v>
      </c>
      <c r="D45" s="6" t="s">
        <v>110</v>
      </c>
      <c r="E45" s="6" t="s">
        <v>10</v>
      </c>
      <c r="F45" s="13">
        <v>0</v>
      </c>
      <c r="G45" s="13">
        <v>244791.93</v>
      </c>
      <c r="H45" s="13">
        <v>496942.25</v>
      </c>
    </row>
    <row r="46" spans="1:8" ht="15" customHeight="1" outlineLevel="1">
      <c r="A46" s="8" t="s">
        <v>11</v>
      </c>
      <c r="B46" s="31">
        <v>208</v>
      </c>
      <c r="C46" s="25" t="s">
        <v>85</v>
      </c>
      <c r="D46" s="16" t="s">
        <v>0</v>
      </c>
      <c r="E46" s="16" t="s">
        <v>1</v>
      </c>
      <c r="F46" s="17">
        <f aca="true" t="shared" si="3" ref="F46:H47">F47</f>
        <v>251539.45</v>
      </c>
      <c r="G46" s="17">
        <f t="shared" si="3"/>
        <v>245438.40999999997</v>
      </c>
      <c r="H46" s="17">
        <f t="shared" si="3"/>
        <v>253776.78</v>
      </c>
    </row>
    <row r="47" spans="1:8" ht="30" customHeight="1" outlineLevel="2">
      <c r="A47" s="20" t="s">
        <v>36</v>
      </c>
      <c r="B47" s="8">
        <v>208</v>
      </c>
      <c r="C47" s="27" t="s">
        <v>86</v>
      </c>
      <c r="D47" s="16" t="s">
        <v>0</v>
      </c>
      <c r="E47" s="16" t="s">
        <v>1</v>
      </c>
      <c r="F47" s="17">
        <f t="shared" si="3"/>
        <v>251539.45</v>
      </c>
      <c r="G47" s="17">
        <f t="shared" si="3"/>
        <v>245438.40999999997</v>
      </c>
      <c r="H47" s="17">
        <f t="shared" si="3"/>
        <v>253776.78</v>
      </c>
    </row>
    <row r="48" spans="1:8" ht="65.25" customHeight="1" outlineLevel="3">
      <c r="A48" s="12" t="s">
        <v>65</v>
      </c>
      <c r="B48" s="31">
        <v>208</v>
      </c>
      <c r="C48" s="26" t="s">
        <v>86</v>
      </c>
      <c r="D48" s="6" t="s">
        <v>121</v>
      </c>
      <c r="E48" s="6" t="s">
        <v>1</v>
      </c>
      <c r="F48" s="13">
        <f>F49+F50+F51</f>
        <v>251539.45</v>
      </c>
      <c r="G48" s="13">
        <f>G49+G50+G51</f>
        <v>245438.40999999997</v>
      </c>
      <c r="H48" s="13">
        <f>H49+H50+H51</f>
        <v>253776.78</v>
      </c>
    </row>
    <row r="49" spans="1:8" ht="31.5" customHeight="1" outlineLevel="4">
      <c r="A49" s="12" t="s">
        <v>27</v>
      </c>
      <c r="B49" s="8">
        <v>208</v>
      </c>
      <c r="C49" s="26" t="s">
        <v>86</v>
      </c>
      <c r="D49" s="6" t="s">
        <v>121</v>
      </c>
      <c r="E49" s="6" t="s">
        <v>3</v>
      </c>
      <c r="F49" s="13">
        <v>175453</v>
      </c>
      <c r="G49" s="13">
        <v>164400</v>
      </c>
      <c r="H49" s="13">
        <v>164400</v>
      </c>
    </row>
    <row r="50" spans="1:8" ht="66" customHeight="1" outlineLevel="4">
      <c r="A50" s="12" t="s">
        <v>28</v>
      </c>
      <c r="B50" s="31">
        <v>208</v>
      </c>
      <c r="C50" s="26" t="s">
        <v>86</v>
      </c>
      <c r="D50" s="6" t="s">
        <v>121</v>
      </c>
      <c r="E50" s="6" t="s">
        <v>5</v>
      </c>
      <c r="F50" s="13">
        <v>52986.81</v>
      </c>
      <c r="G50" s="13">
        <v>49648.8</v>
      </c>
      <c r="H50" s="13">
        <v>49648.8</v>
      </c>
    </row>
    <row r="51" spans="1:8" ht="43.5" customHeight="1" outlineLevel="4">
      <c r="A51" s="12" t="s">
        <v>30</v>
      </c>
      <c r="B51" s="31">
        <v>208</v>
      </c>
      <c r="C51" s="26" t="s">
        <v>86</v>
      </c>
      <c r="D51" s="6" t="s">
        <v>121</v>
      </c>
      <c r="E51" s="6" t="s">
        <v>6</v>
      </c>
      <c r="F51" s="13">
        <v>23099.64</v>
      </c>
      <c r="G51" s="13">
        <v>31389.61</v>
      </c>
      <c r="H51" s="13">
        <v>39727.98</v>
      </c>
    </row>
    <row r="52" spans="1:8" ht="53.25" customHeight="1" outlineLevel="1">
      <c r="A52" s="8" t="s">
        <v>12</v>
      </c>
      <c r="B52" s="8">
        <v>208</v>
      </c>
      <c r="C52" s="25" t="s">
        <v>87</v>
      </c>
      <c r="D52" s="16" t="s">
        <v>0</v>
      </c>
      <c r="E52" s="16" t="s">
        <v>1</v>
      </c>
      <c r="F52" s="17">
        <f>F53+F56</f>
        <v>15500</v>
      </c>
      <c r="G52" s="17">
        <f>G53+G56</f>
        <v>23200</v>
      </c>
      <c r="H52" s="17">
        <f>H53+H56</f>
        <v>23200</v>
      </c>
    </row>
    <row r="53" spans="1:8" ht="51" customHeight="1" outlineLevel="2">
      <c r="A53" s="20" t="s">
        <v>37</v>
      </c>
      <c r="B53" s="31">
        <v>208</v>
      </c>
      <c r="C53" s="27" t="s">
        <v>88</v>
      </c>
      <c r="D53" s="16" t="s">
        <v>0</v>
      </c>
      <c r="E53" s="16" t="s">
        <v>1</v>
      </c>
      <c r="F53" s="17">
        <f aca="true" t="shared" si="4" ref="F53:H54">F54</f>
        <v>10000</v>
      </c>
      <c r="G53" s="17">
        <f t="shared" si="4"/>
        <v>10000</v>
      </c>
      <c r="H53" s="17">
        <f t="shared" si="4"/>
        <v>10000</v>
      </c>
    </row>
    <row r="54" spans="1:8" ht="92.25" customHeight="1" outlineLevel="3">
      <c r="A54" s="12" t="s">
        <v>60</v>
      </c>
      <c r="B54" s="8">
        <v>208</v>
      </c>
      <c r="C54" s="26" t="s">
        <v>88</v>
      </c>
      <c r="D54" s="6" t="s">
        <v>122</v>
      </c>
      <c r="E54" s="6" t="s">
        <v>1</v>
      </c>
      <c r="F54" s="13">
        <f t="shared" si="4"/>
        <v>10000</v>
      </c>
      <c r="G54" s="13">
        <f t="shared" si="4"/>
        <v>10000</v>
      </c>
      <c r="H54" s="13">
        <f t="shared" si="4"/>
        <v>10000</v>
      </c>
    </row>
    <row r="55" spans="1:8" ht="45" customHeight="1" outlineLevel="4">
      <c r="A55" s="12" t="s">
        <v>30</v>
      </c>
      <c r="B55" s="31">
        <v>208</v>
      </c>
      <c r="C55" s="26" t="s">
        <v>88</v>
      </c>
      <c r="D55" s="6" t="s">
        <v>122</v>
      </c>
      <c r="E55" s="6" t="s">
        <v>6</v>
      </c>
      <c r="F55" s="13">
        <v>10000</v>
      </c>
      <c r="G55" s="13">
        <v>10000</v>
      </c>
      <c r="H55" s="13">
        <v>10000</v>
      </c>
    </row>
    <row r="56" spans="1:8" ht="26.25" customHeight="1" outlineLevel="3">
      <c r="A56" s="20" t="s">
        <v>38</v>
      </c>
      <c r="B56" s="8">
        <v>208</v>
      </c>
      <c r="C56" s="27" t="s">
        <v>89</v>
      </c>
      <c r="D56" s="16" t="s">
        <v>0</v>
      </c>
      <c r="E56" s="18" t="s">
        <v>1</v>
      </c>
      <c r="F56" s="17">
        <f>F58</f>
        <v>5500</v>
      </c>
      <c r="G56" s="17">
        <f>G58</f>
        <v>13200</v>
      </c>
      <c r="H56" s="17">
        <f>H58</f>
        <v>13200</v>
      </c>
    </row>
    <row r="57" spans="1:8" ht="26.25" customHeight="1" outlineLevel="3">
      <c r="A57" s="12" t="s">
        <v>51</v>
      </c>
      <c r="B57" s="31">
        <v>208</v>
      </c>
      <c r="C57" s="26" t="s">
        <v>89</v>
      </c>
      <c r="D57" s="21" t="s">
        <v>123</v>
      </c>
      <c r="E57" s="21" t="s">
        <v>1</v>
      </c>
      <c r="F57" s="13">
        <f>F58</f>
        <v>5500</v>
      </c>
      <c r="G57" s="13">
        <f>G58</f>
        <v>13200</v>
      </c>
      <c r="H57" s="13">
        <f>H58</f>
        <v>13200</v>
      </c>
    </row>
    <row r="58" spans="1:8" ht="45" customHeight="1" outlineLevel="4">
      <c r="A58" s="12" t="s">
        <v>30</v>
      </c>
      <c r="B58" s="8">
        <v>208</v>
      </c>
      <c r="C58" s="26" t="s">
        <v>89</v>
      </c>
      <c r="D58" s="6" t="s">
        <v>123</v>
      </c>
      <c r="E58" s="6" t="s">
        <v>6</v>
      </c>
      <c r="F58" s="13">
        <v>5500</v>
      </c>
      <c r="G58" s="13">
        <v>13200</v>
      </c>
      <c r="H58" s="13">
        <v>13200</v>
      </c>
    </row>
    <row r="59" spans="1:8" ht="15" customHeight="1" outlineLevel="1">
      <c r="A59" s="8" t="s">
        <v>13</v>
      </c>
      <c r="B59" s="31">
        <v>208</v>
      </c>
      <c r="C59" s="25" t="s">
        <v>90</v>
      </c>
      <c r="D59" s="16" t="s">
        <v>0</v>
      </c>
      <c r="E59" s="16" t="s">
        <v>1</v>
      </c>
      <c r="F59" s="17">
        <f>F60+F68</f>
        <v>8535122.08</v>
      </c>
      <c r="G59" s="17">
        <f>G60</f>
        <v>1075442.19</v>
      </c>
      <c r="H59" s="17">
        <f>H60</f>
        <v>1017157.76</v>
      </c>
    </row>
    <row r="60" spans="1:8" ht="24.75" customHeight="1" outlineLevel="2">
      <c r="A60" s="20" t="s">
        <v>39</v>
      </c>
      <c r="B60" s="8">
        <v>208</v>
      </c>
      <c r="C60" s="27" t="s">
        <v>91</v>
      </c>
      <c r="D60" s="16" t="s">
        <v>0</v>
      </c>
      <c r="E60" s="16" t="s">
        <v>1</v>
      </c>
      <c r="F60" s="17">
        <f>F65+F67</f>
        <v>8528372.08</v>
      </c>
      <c r="G60" s="17">
        <f>G65</f>
        <v>1075442.19</v>
      </c>
      <c r="H60" s="17">
        <f>H65</f>
        <v>1017157.76</v>
      </c>
    </row>
    <row r="61" spans="1:8" ht="51.75" customHeight="1" hidden="1" outlineLevel="2">
      <c r="A61" s="12" t="s">
        <v>70</v>
      </c>
      <c r="B61" s="31">
        <v>208</v>
      </c>
      <c r="C61" s="26" t="s">
        <v>91</v>
      </c>
      <c r="D61" s="6" t="s">
        <v>73</v>
      </c>
      <c r="E61" s="6" t="s">
        <v>1</v>
      </c>
      <c r="F61" s="17">
        <f>F62</f>
        <v>0</v>
      </c>
      <c r="G61" s="17">
        <f>G62</f>
        <v>0</v>
      </c>
      <c r="H61" s="17">
        <f>H62</f>
        <v>0</v>
      </c>
    </row>
    <row r="62" spans="1:8" ht="42" customHeight="1" hidden="1" outlineLevel="2">
      <c r="A62" s="12" t="s">
        <v>30</v>
      </c>
      <c r="B62" s="8">
        <v>208</v>
      </c>
      <c r="C62" s="26" t="s">
        <v>91</v>
      </c>
      <c r="D62" s="6" t="s">
        <v>73</v>
      </c>
      <c r="E62" s="6" t="s">
        <v>6</v>
      </c>
      <c r="F62" s="13">
        <v>0</v>
      </c>
      <c r="G62" s="13">
        <v>0</v>
      </c>
      <c r="H62" s="13">
        <v>0</v>
      </c>
    </row>
    <row r="63" spans="1:8" ht="39.75" customHeight="1" hidden="1" outlineLevel="2">
      <c r="A63" s="12" t="s">
        <v>71</v>
      </c>
      <c r="B63" s="31">
        <v>208</v>
      </c>
      <c r="C63" s="26" t="s">
        <v>91</v>
      </c>
      <c r="D63" s="6" t="s">
        <v>72</v>
      </c>
      <c r="E63" s="6" t="s">
        <v>1</v>
      </c>
      <c r="F63" s="13"/>
      <c r="G63" s="13"/>
      <c r="H63" s="13"/>
    </row>
    <row r="64" spans="1:8" ht="75.75" customHeight="1" hidden="1" outlineLevel="2">
      <c r="A64" s="12" t="s">
        <v>30</v>
      </c>
      <c r="B64" s="8">
        <v>208</v>
      </c>
      <c r="C64" s="26" t="s">
        <v>91</v>
      </c>
      <c r="D64" s="6" t="s">
        <v>72</v>
      </c>
      <c r="E64" s="6" t="s">
        <v>6</v>
      </c>
      <c r="F64" s="35"/>
      <c r="G64" s="35"/>
      <c r="H64" s="35"/>
    </row>
    <row r="65" spans="1:8" ht="76.5" outlineLevel="3">
      <c r="A65" s="12" t="s">
        <v>103</v>
      </c>
      <c r="B65" s="31">
        <v>208</v>
      </c>
      <c r="C65" s="26" t="s">
        <v>91</v>
      </c>
      <c r="D65" s="6" t="s">
        <v>124</v>
      </c>
      <c r="E65" s="6" t="s">
        <v>1</v>
      </c>
      <c r="F65" s="36">
        <f>F66</f>
        <v>1336411.48</v>
      </c>
      <c r="G65" s="36">
        <f>G66</f>
        <v>1075442.19</v>
      </c>
      <c r="H65" s="36">
        <f>H66</f>
        <v>1017157.76</v>
      </c>
    </row>
    <row r="66" spans="1:8" ht="45" customHeight="1" outlineLevel="4">
      <c r="A66" s="12" t="s">
        <v>30</v>
      </c>
      <c r="B66" s="8">
        <v>208</v>
      </c>
      <c r="C66" s="26" t="s">
        <v>91</v>
      </c>
      <c r="D66" s="6" t="s">
        <v>124</v>
      </c>
      <c r="E66" s="6" t="s">
        <v>6</v>
      </c>
      <c r="F66" s="13">
        <v>1336411.48</v>
      </c>
      <c r="G66" s="13">
        <v>1075442.19</v>
      </c>
      <c r="H66" s="13">
        <v>1017157.76</v>
      </c>
    </row>
    <row r="67" spans="1:8" ht="55.5" customHeight="1" outlineLevel="4">
      <c r="A67" s="12" t="s">
        <v>71</v>
      </c>
      <c r="B67" s="26" t="s">
        <v>135</v>
      </c>
      <c r="C67" s="40" t="s">
        <v>91</v>
      </c>
      <c r="D67" s="6" t="s">
        <v>142</v>
      </c>
      <c r="E67" s="41" t="s">
        <v>1</v>
      </c>
      <c r="F67" s="42">
        <f>F71</f>
        <v>7191960.6</v>
      </c>
      <c r="G67" s="42">
        <f>G71</f>
        <v>0</v>
      </c>
      <c r="H67" s="42">
        <f>H71</f>
        <v>0</v>
      </c>
    </row>
    <row r="68" spans="1:8" ht="25.5" outlineLevel="4">
      <c r="A68" s="20" t="s">
        <v>145</v>
      </c>
      <c r="B68" s="27" t="s">
        <v>146</v>
      </c>
      <c r="C68" s="18" t="s">
        <v>147</v>
      </c>
      <c r="D68" s="18" t="s">
        <v>0</v>
      </c>
      <c r="E68" s="43" t="s">
        <v>1</v>
      </c>
      <c r="F68" s="44">
        <f aca="true" t="shared" si="5" ref="F68:H69">F69</f>
        <v>6750</v>
      </c>
      <c r="G68" s="45">
        <f t="shared" si="5"/>
        <v>0</v>
      </c>
      <c r="H68" s="17">
        <f t="shared" si="5"/>
        <v>0</v>
      </c>
    </row>
    <row r="69" spans="1:8" ht="25.5" outlineLevel="4">
      <c r="A69" s="12" t="s">
        <v>148</v>
      </c>
      <c r="B69" s="26" t="s">
        <v>146</v>
      </c>
      <c r="C69" s="21" t="s">
        <v>147</v>
      </c>
      <c r="D69" s="6" t="s">
        <v>149</v>
      </c>
      <c r="E69" s="41" t="s">
        <v>1</v>
      </c>
      <c r="F69" s="42">
        <f t="shared" si="5"/>
        <v>6750</v>
      </c>
      <c r="G69" s="46">
        <f t="shared" si="5"/>
        <v>0</v>
      </c>
      <c r="H69" s="13">
        <f t="shared" si="5"/>
        <v>0</v>
      </c>
    </row>
    <row r="70" spans="1:8" ht="25.5" outlineLevel="4">
      <c r="A70" s="12" t="s">
        <v>150</v>
      </c>
      <c r="B70" s="26" t="s">
        <v>146</v>
      </c>
      <c r="C70" s="21" t="s">
        <v>147</v>
      </c>
      <c r="D70" s="6" t="s">
        <v>149</v>
      </c>
      <c r="E70" s="41" t="s">
        <v>6</v>
      </c>
      <c r="F70" s="42">
        <v>6750</v>
      </c>
      <c r="G70" s="46">
        <v>0</v>
      </c>
      <c r="H70" s="13">
        <v>0</v>
      </c>
    </row>
    <row r="71" spans="1:8" ht="45" customHeight="1" outlineLevel="4">
      <c r="A71" s="12" t="s">
        <v>30</v>
      </c>
      <c r="B71" s="26" t="s">
        <v>135</v>
      </c>
      <c r="C71" s="40" t="s">
        <v>91</v>
      </c>
      <c r="D71" s="6" t="s">
        <v>142</v>
      </c>
      <c r="E71" s="41" t="s">
        <v>6</v>
      </c>
      <c r="F71" s="42">
        <v>7191960.6</v>
      </c>
      <c r="G71" s="42">
        <v>0</v>
      </c>
      <c r="H71" s="42">
        <v>0</v>
      </c>
    </row>
    <row r="72" spans="1:8" ht="30" customHeight="1" outlineLevel="1">
      <c r="A72" s="8" t="s">
        <v>14</v>
      </c>
      <c r="B72" s="31">
        <v>208</v>
      </c>
      <c r="C72" s="25" t="s">
        <v>92</v>
      </c>
      <c r="D72" s="16" t="s">
        <v>0</v>
      </c>
      <c r="E72" s="16" t="s">
        <v>1</v>
      </c>
      <c r="F72" s="17">
        <f>F73+F78+F89</f>
        <v>10884194.850000001</v>
      </c>
      <c r="G72" s="17">
        <f>G73+G78+G89</f>
        <v>5887346.24</v>
      </c>
      <c r="H72" s="17">
        <f>H73+H78+H89</f>
        <v>5783581.66</v>
      </c>
    </row>
    <row r="73" spans="1:8" ht="15" customHeight="1" outlineLevel="2">
      <c r="A73" s="20" t="s">
        <v>15</v>
      </c>
      <c r="B73" s="8">
        <v>208</v>
      </c>
      <c r="C73" s="27" t="s">
        <v>93</v>
      </c>
      <c r="D73" s="16" t="s">
        <v>0</v>
      </c>
      <c r="E73" s="16" t="s">
        <v>1</v>
      </c>
      <c r="F73" s="17">
        <f>F74+F76</f>
        <v>155495.62</v>
      </c>
      <c r="G73" s="17">
        <f>G74+G76</f>
        <v>162495.62</v>
      </c>
      <c r="H73" s="17">
        <f>H74+H76</f>
        <v>162495.62</v>
      </c>
    </row>
    <row r="74" spans="1:8" ht="144" customHeight="1" outlineLevel="3">
      <c r="A74" s="12" t="s">
        <v>66</v>
      </c>
      <c r="B74" s="31">
        <v>208</v>
      </c>
      <c r="C74" s="26" t="s">
        <v>93</v>
      </c>
      <c r="D74" s="6" t="s">
        <v>67</v>
      </c>
      <c r="E74" s="6" t="s">
        <v>1</v>
      </c>
      <c r="F74" s="13">
        <f>F75</f>
        <v>126775.62</v>
      </c>
      <c r="G74" s="13">
        <f>G75</f>
        <v>133775.62</v>
      </c>
      <c r="H74" s="13">
        <f>H75</f>
        <v>133775.62</v>
      </c>
    </row>
    <row r="75" spans="1:8" ht="45" customHeight="1" outlineLevel="4">
      <c r="A75" s="12" t="s">
        <v>30</v>
      </c>
      <c r="B75" s="8">
        <v>208</v>
      </c>
      <c r="C75" s="26" t="s">
        <v>93</v>
      </c>
      <c r="D75" s="6" t="s">
        <v>67</v>
      </c>
      <c r="E75" s="6" t="s">
        <v>6</v>
      </c>
      <c r="F75" s="34">
        <v>126775.62</v>
      </c>
      <c r="G75" s="34">
        <v>133775.62</v>
      </c>
      <c r="H75" s="34">
        <v>133775.62</v>
      </c>
    </row>
    <row r="76" spans="1:8" ht="30.75" customHeight="1" outlineLevel="3">
      <c r="A76" s="12" t="s">
        <v>58</v>
      </c>
      <c r="B76" s="31">
        <v>208</v>
      </c>
      <c r="C76" s="26" t="s">
        <v>93</v>
      </c>
      <c r="D76" s="6" t="s">
        <v>125</v>
      </c>
      <c r="E76" s="6" t="s">
        <v>42</v>
      </c>
      <c r="F76" s="34">
        <f>F77</f>
        <v>28720</v>
      </c>
      <c r="G76" s="34">
        <f>G77</f>
        <v>28720</v>
      </c>
      <c r="H76" s="34">
        <f>H77</f>
        <v>28720</v>
      </c>
    </row>
    <row r="77" spans="1:8" ht="30" customHeight="1" outlineLevel="4">
      <c r="A77" s="12" t="s">
        <v>40</v>
      </c>
      <c r="B77" s="8">
        <v>208</v>
      </c>
      <c r="C77" s="26" t="s">
        <v>93</v>
      </c>
      <c r="D77" s="6" t="s">
        <v>125</v>
      </c>
      <c r="E77" s="6" t="s">
        <v>16</v>
      </c>
      <c r="F77" s="34">
        <v>28720</v>
      </c>
      <c r="G77" s="34">
        <v>28720</v>
      </c>
      <c r="H77" s="34">
        <v>28720</v>
      </c>
    </row>
    <row r="78" spans="1:8" ht="15" customHeight="1" outlineLevel="2">
      <c r="A78" s="20" t="s">
        <v>17</v>
      </c>
      <c r="B78" s="31">
        <v>208</v>
      </c>
      <c r="C78" s="27" t="s">
        <v>94</v>
      </c>
      <c r="D78" s="16" t="s">
        <v>0</v>
      </c>
      <c r="E78" s="16" t="s">
        <v>1</v>
      </c>
      <c r="F78" s="17">
        <f>F79+F82+F85</f>
        <v>4477436.07</v>
      </c>
      <c r="G78" s="17">
        <f>G79+G82+G85</f>
        <v>1820903.6400000001</v>
      </c>
      <c r="H78" s="17">
        <f>H79+H82+H85</f>
        <v>1787105.98</v>
      </c>
    </row>
    <row r="79" spans="1:8" ht="118.5" customHeight="1" outlineLevel="3">
      <c r="A79" s="12" t="s">
        <v>52</v>
      </c>
      <c r="B79" s="8">
        <v>208</v>
      </c>
      <c r="C79" s="26" t="s">
        <v>94</v>
      </c>
      <c r="D79" s="6" t="s">
        <v>68</v>
      </c>
      <c r="E79" s="6" t="s">
        <v>1</v>
      </c>
      <c r="F79" s="13">
        <f>F81+F80</f>
        <v>2867757.37</v>
      </c>
      <c r="G79" s="13">
        <f>G81</f>
        <v>822718.9</v>
      </c>
      <c r="H79" s="13">
        <f>H81</f>
        <v>822718.9</v>
      </c>
    </row>
    <row r="80" spans="1:8" ht="51" outlineLevel="3">
      <c r="A80" s="12" t="s">
        <v>144</v>
      </c>
      <c r="B80" s="8">
        <v>208</v>
      </c>
      <c r="C80" s="26" t="s">
        <v>94</v>
      </c>
      <c r="D80" s="6" t="s">
        <v>126</v>
      </c>
      <c r="E80" s="6" t="s">
        <v>143</v>
      </c>
      <c r="F80" s="13">
        <v>75000</v>
      </c>
      <c r="G80" s="13">
        <v>0</v>
      </c>
      <c r="H80" s="13">
        <v>0</v>
      </c>
    </row>
    <row r="81" spans="1:8" ht="45" customHeight="1" outlineLevel="4">
      <c r="A81" s="12" t="s">
        <v>30</v>
      </c>
      <c r="B81" s="31">
        <v>208</v>
      </c>
      <c r="C81" s="26" t="s">
        <v>94</v>
      </c>
      <c r="D81" s="6" t="s">
        <v>68</v>
      </c>
      <c r="E81" s="6" t="s">
        <v>6</v>
      </c>
      <c r="F81" s="13">
        <v>2792757.37</v>
      </c>
      <c r="G81" s="13">
        <v>822718.9</v>
      </c>
      <c r="H81" s="13">
        <v>822718.9</v>
      </c>
    </row>
    <row r="82" spans="1:8" ht="30" customHeight="1" outlineLevel="3">
      <c r="A82" s="12" t="s">
        <v>53</v>
      </c>
      <c r="B82" s="8">
        <v>208</v>
      </c>
      <c r="C82" s="26" t="s">
        <v>94</v>
      </c>
      <c r="D82" s="6" t="s">
        <v>126</v>
      </c>
      <c r="E82" s="6" t="s">
        <v>1</v>
      </c>
      <c r="F82" s="13">
        <f>F83+F84</f>
        <v>1547377.7000000002</v>
      </c>
      <c r="G82" s="13">
        <f>G83+G84</f>
        <v>950284.74</v>
      </c>
      <c r="H82" s="13">
        <f>H83+H84</f>
        <v>916487.0800000001</v>
      </c>
    </row>
    <row r="83" spans="1:8" ht="45" customHeight="1" outlineLevel="4">
      <c r="A83" s="12" t="s">
        <v>30</v>
      </c>
      <c r="B83" s="8">
        <v>208</v>
      </c>
      <c r="C83" s="26" t="s">
        <v>94</v>
      </c>
      <c r="D83" s="6" t="s">
        <v>126</v>
      </c>
      <c r="E83" s="6" t="s">
        <v>6</v>
      </c>
      <c r="F83" s="22">
        <v>1463862.82</v>
      </c>
      <c r="G83" s="22">
        <v>863429.26</v>
      </c>
      <c r="H83" s="22">
        <v>826157.39</v>
      </c>
    </row>
    <row r="84" spans="1:8" ht="12.75" outlineLevel="4">
      <c r="A84" s="12" t="s">
        <v>108</v>
      </c>
      <c r="B84" s="8">
        <v>208</v>
      </c>
      <c r="C84" s="26" t="s">
        <v>94</v>
      </c>
      <c r="D84" s="6" t="s">
        <v>126</v>
      </c>
      <c r="E84" s="6" t="s">
        <v>109</v>
      </c>
      <c r="F84" s="22">
        <v>83514.88</v>
      </c>
      <c r="G84" s="22">
        <v>86855.48</v>
      </c>
      <c r="H84" s="22">
        <v>90329.69</v>
      </c>
    </row>
    <row r="85" spans="1:8" ht="27" customHeight="1" outlineLevel="4">
      <c r="A85" s="12" t="s">
        <v>58</v>
      </c>
      <c r="B85" s="31">
        <v>208</v>
      </c>
      <c r="C85" s="26" t="s">
        <v>94</v>
      </c>
      <c r="D85" s="6" t="s">
        <v>125</v>
      </c>
      <c r="E85" s="6" t="s">
        <v>42</v>
      </c>
      <c r="F85" s="34">
        <f>F86+F87+F88</f>
        <v>62301</v>
      </c>
      <c r="G85" s="34">
        <f>G86+G87+G88</f>
        <v>47900</v>
      </c>
      <c r="H85" s="34">
        <f>H86+H87+H88</f>
        <v>47900</v>
      </c>
    </row>
    <row r="86" spans="1:8" ht="30" customHeight="1" outlineLevel="4">
      <c r="A86" s="12" t="s">
        <v>40</v>
      </c>
      <c r="B86" s="8">
        <v>208</v>
      </c>
      <c r="C86" s="26" t="s">
        <v>94</v>
      </c>
      <c r="D86" s="6" t="s">
        <v>125</v>
      </c>
      <c r="E86" s="6" t="s">
        <v>16</v>
      </c>
      <c r="F86" s="34">
        <v>41401</v>
      </c>
      <c r="G86" s="34">
        <v>27000</v>
      </c>
      <c r="H86" s="34">
        <v>27000</v>
      </c>
    </row>
    <row r="87" spans="1:8" ht="14.25" customHeight="1" outlineLevel="4">
      <c r="A87" s="12" t="s">
        <v>43</v>
      </c>
      <c r="B87" s="31">
        <v>208</v>
      </c>
      <c r="C87" s="26" t="s">
        <v>94</v>
      </c>
      <c r="D87" s="6" t="s">
        <v>125</v>
      </c>
      <c r="E87" s="6" t="s">
        <v>7</v>
      </c>
      <c r="F87" s="13">
        <v>10900</v>
      </c>
      <c r="G87" s="13">
        <v>10900</v>
      </c>
      <c r="H87" s="13">
        <v>10900</v>
      </c>
    </row>
    <row r="88" spans="1:8" ht="14.25" customHeight="1" outlineLevel="4">
      <c r="A88" s="12" t="s">
        <v>102</v>
      </c>
      <c r="B88" s="31">
        <v>208</v>
      </c>
      <c r="C88" s="26" t="s">
        <v>94</v>
      </c>
      <c r="D88" s="6" t="s">
        <v>125</v>
      </c>
      <c r="E88" s="6" t="s">
        <v>8</v>
      </c>
      <c r="F88" s="13">
        <v>10000</v>
      </c>
      <c r="G88" s="13">
        <v>10000</v>
      </c>
      <c r="H88" s="13">
        <v>10000</v>
      </c>
    </row>
    <row r="89" spans="1:8" ht="15" customHeight="1" outlineLevel="2">
      <c r="A89" s="20" t="s">
        <v>18</v>
      </c>
      <c r="B89" s="8">
        <v>208</v>
      </c>
      <c r="C89" s="27" t="s">
        <v>95</v>
      </c>
      <c r="D89" s="16" t="s">
        <v>0</v>
      </c>
      <c r="E89" s="16" t="s">
        <v>1</v>
      </c>
      <c r="F89" s="17">
        <f>F90+F93+F95+F97+F99</f>
        <v>6251263.16</v>
      </c>
      <c r="G89" s="17">
        <f>G90+G93+G95+G97+G99</f>
        <v>3903946.98</v>
      </c>
      <c r="H89" s="17">
        <f>H90+H93+H95+H97+H99</f>
        <v>3833980.0599999996</v>
      </c>
    </row>
    <row r="90" spans="1:8" ht="28.5" customHeight="1" outlineLevel="2">
      <c r="A90" s="37" t="s">
        <v>48</v>
      </c>
      <c r="B90" s="31">
        <v>208</v>
      </c>
      <c r="C90" s="26" t="s">
        <v>95</v>
      </c>
      <c r="D90" s="6" t="s">
        <v>127</v>
      </c>
      <c r="E90" s="6" t="s">
        <v>1</v>
      </c>
      <c r="F90" s="13">
        <f>F91+F92</f>
        <v>664273.5</v>
      </c>
      <c r="G90" s="13">
        <f>G91+G92</f>
        <v>707374.84</v>
      </c>
      <c r="H90" s="13">
        <f>H91+H92</f>
        <v>754608.6799999999</v>
      </c>
    </row>
    <row r="91" spans="1:8" ht="48" customHeight="1" outlineLevel="2">
      <c r="A91" s="12" t="s">
        <v>30</v>
      </c>
      <c r="B91" s="8">
        <v>208</v>
      </c>
      <c r="C91" s="26" t="s">
        <v>95</v>
      </c>
      <c r="D91" s="6" t="s">
        <v>127</v>
      </c>
      <c r="E91" s="6" t="s">
        <v>6</v>
      </c>
      <c r="F91" s="13">
        <v>339380</v>
      </c>
      <c r="G91" s="13">
        <v>369485.6</v>
      </c>
      <c r="H91" s="13">
        <v>403203.87</v>
      </c>
    </row>
    <row r="92" spans="1:8" ht="12.75" outlineLevel="2">
      <c r="A92" s="12" t="s">
        <v>108</v>
      </c>
      <c r="B92" s="8">
        <v>208</v>
      </c>
      <c r="C92" s="26" t="s">
        <v>95</v>
      </c>
      <c r="D92" s="6" t="s">
        <v>127</v>
      </c>
      <c r="E92" s="6" t="s">
        <v>109</v>
      </c>
      <c r="F92" s="13">
        <v>324893.5</v>
      </c>
      <c r="G92" s="13">
        <v>337889.24</v>
      </c>
      <c r="H92" s="13">
        <v>351404.81</v>
      </c>
    </row>
    <row r="93" spans="1:8" ht="30" customHeight="1" outlineLevel="3">
      <c r="A93" s="37" t="s">
        <v>54</v>
      </c>
      <c r="B93" s="31">
        <v>208</v>
      </c>
      <c r="C93" s="26" t="s">
        <v>95</v>
      </c>
      <c r="D93" s="6" t="s">
        <v>128</v>
      </c>
      <c r="E93" s="6" t="s">
        <v>1</v>
      </c>
      <c r="F93" s="13">
        <f>F94</f>
        <v>2591974</v>
      </c>
      <c r="G93" s="13">
        <f>G94</f>
        <v>754974</v>
      </c>
      <c r="H93" s="13">
        <f>H94</f>
        <v>754974</v>
      </c>
    </row>
    <row r="94" spans="1:8" ht="41.25" customHeight="1" outlineLevel="4">
      <c r="A94" s="12" t="s">
        <v>30</v>
      </c>
      <c r="B94" s="8">
        <v>208</v>
      </c>
      <c r="C94" s="26" t="s">
        <v>95</v>
      </c>
      <c r="D94" s="6" t="s">
        <v>128</v>
      </c>
      <c r="E94" s="6" t="s">
        <v>6</v>
      </c>
      <c r="F94" s="13">
        <v>2591974</v>
      </c>
      <c r="G94" s="13">
        <v>754974</v>
      </c>
      <c r="H94" s="13">
        <v>754974</v>
      </c>
    </row>
    <row r="95" spans="1:8" ht="18.75" customHeight="1" outlineLevel="3">
      <c r="A95" s="37" t="s">
        <v>55</v>
      </c>
      <c r="B95" s="31">
        <v>208</v>
      </c>
      <c r="C95" s="26" t="s">
        <v>95</v>
      </c>
      <c r="D95" s="6" t="s">
        <v>129</v>
      </c>
      <c r="E95" s="6" t="s">
        <v>1</v>
      </c>
      <c r="F95" s="13">
        <f>F96</f>
        <v>2854927.66</v>
      </c>
      <c r="G95" s="13">
        <f>G96</f>
        <v>2361010.14</v>
      </c>
      <c r="H95" s="13">
        <f>H96</f>
        <v>2243809.38</v>
      </c>
    </row>
    <row r="96" spans="1:8" ht="41.25" customHeight="1" outlineLevel="4">
      <c r="A96" s="12" t="s">
        <v>30</v>
      </c>
      <c r="B96" s="8">
        <v>208</v>
      </c>
      <c r="C96" s="26" t="s">
        <v>95</v>
      </c>
      <c r="D96" s="6" t="s">
        <v>129</v>
      </c>
      <c r="E96" s="6" t="s">
        <v>6</v>
      </c>
      <c r="F96" s="23">
        <v>2854927.66</v>
      </c>
      <c r="G96" s="23">
        <v>2361010.14</v>
      </c>
      <c r="H96" s="23">
        <v>2243809.38</v>
      </c>
    </row>
    <row r="97" spans="1:8" ht="25.5" customHeight="1" outlineLevel="3">
      <c r="A97" s="37" t="s">
        <v>69</v>
      </c>
      <c r="B97" s="31">
        <v>208</v>
      </c>
      <c r="C97" s="26" t="s">
        <v>95</v>
      </c>
      <c r="D97" s="6" t="s">
        <v>130</v>
      </c>
      <c r="E97" s="6" t="s">
        <v>1</v>
      </c>
      <c r="F97" s="13">
        <f>F98</f>
        <v>50000</v>
      </c>
      <c r="G97" s="13">
        <f>G98</f>
        <v>50000</v>
      </c>
      <c r="H97" s="13">
        <f>H98</f>
        <v>50000</v>
      </c>
    </row>
    <row r="98" spans="1:8" ht="41.25" customHeight="1" outlineLevel="4">
      <c r="A98" s="12" t="s">
        <v>30</v>
      </c>
      <c r="B98" s="8">
        <v>208</v>
      </c>
      <c r="C98" s="26" t="s">
        <v>95</v>
      </c>
      <c r="D98" s="6" t="s">
        <v>130</v>
      </c>
      <c r="E98" s="6" t="s">
        <v>6</v>
      </c>
      <c r="F98" s="13">
        <v>50000</v>
      </c>
      <c r="G98" s="13">
        <v>50000</v>
      </c>
      <c r="H98" s="13">
        <v>50000</v>
      </c>
    </row>
    <row r="99" spans="1:8" ht="31.5" customHeight="1" outlineLevel="4">
      <c r="A99" s="12" t="s">
        <v>58</v>
      </c>
      <c r="B99" s="31">
        <v>208</v>
      </c>
      <c r="C99" s="26" t="s">
        <v>95</v>
      </c>
      <c r="D99" s="6" t="s">
        <v>125</v>
      </c>
      <c r="E99" s="6" t="s">
        <v>42</v>
      </c>
      <c r="F99" s="13">
        <f>F100+F101+F102</f>
        <v>90088</v>
      </c>
      <c r="G99" s="13">
        <f>G100+G101+G102</f>
        <v>30588</v>
      </c>
      <c r="H99" s="13">
        <f>H100+H101+H102</f>
        <v>30588</v>
      </c>
    </row>
    <row r="100" spans="1:8" ht="30" customHeight="1" outlineLevel="4">
      <c r="A100" s="12" t="s">
        <v>40</v>
      </c>
      <c r="B100" s="8">
        <v>208</v>
      </c>
      <c r="C100" s="26" t="s">
        <v>95</v>
      </c>
      <c r="D100" s="6" t="s">
        <v>125</v>
      </c>
      <c r="E100" s="6" t="s">
        <v>16</v>
      </c>
      <c r="F100" s="13">
        <v>13068</v>
      </c>
      <c r="G100" s="13">
        <v>3568</v>
      </c>
      <c r="H100" s="13">
        <v>3568</v>
      </c>
    </row>
    <row r="101" spans="1:8" ht="15" customHeight="1" outlineLevel="4">
      <c r="A101" s="12" t="s">
        <v>43</v>
      </c>
      <c r="B101" s="31">
        <v>208</v>
      </c>
      <c r="C101" s="26" t="s">
        <v>95</v>
      </c>
      <c r="D101" s="6" t="s">
        <v>125</v>
      </c>
      <c r="E101" s="6" t="s">
        <v>7</v>
      </c>
      <c r="F101" s="13">
        <v>17020</v>
      </c>
      <c r="G101" s="13">
        <v>17020</v>
      </c>
      <c r="H101" s="13">
        <v>17020</v>
      </c>
    </row>
    <row r="102" spans="1:8" s="10" customFormat="1" ht="18.75" customHeight="1" outlineLevel="5">
      <c r="A102" s="14" t="s">
        <v>31</v>
      </c>
      <c r="B102" s="8">
        <v>208</v>
      </c>
      <c r="C102" s="28" t="s">
        <v>95</v>
      </c>
      <c r="D102" s="15" t="s">
        <v>125</v>
      </c>
      <c r="E102" s="15" t="s">
        <v>8</v>
      </c>
      <c r="F102" s="13">
        <v>60000</v>
      </c>
      <c r="G102" s="13">
        <v>10000</v>
      </c>
      <c r="H102" s="13">
        <v>10000</v>
      </c>
    </row>
    <row r="103" spans="1:8" ht="15" customHeight="1" outlineLevel="1">
      <c r="A103" s="8" t="s">
        <v>19</v>
      </c>
      <c r="B103" s="31">
        <v>208</v>
      </c>
      <c r="C103" s="25" t="s">
        <v>96</v>
      </c>
      <c r="D103" s="16" t="s">
        <v>0</v>
      </c>
      <c r="E103" s="16" t="s">
        <v>1</v>
      </c>
      <c r="F103" s="17">
        <f aca="true" t="shared" si="6" ref="F103:H105">F104</f>
        <v>546234.78</v>
      </c>
      <c r="G103" s="17">
        <f t="shared" si="6"/>
        <v>437328</v>
      </c>
      <c r="H103" s="17">
        <f t="shared" si="6"/>
        <v>437328</v>
      </c>
    </row>
    <row r="104" spans="1:8" ht="15" customHeight="1" outlineLevel="2">
      <c r="A104" s="8" t="s">
        <v>20</v>
      </c>
      <c r="B104" s="8">
        <v>208</v>
      </c>
      <c r="C104" s="25" t="s">
        <v>97</v>
      </c>
      <c r="D104" s="16" t="s">
        <v>0</v>
      </c>
      <c r="E104" s="16" t="s">
        <v>1</v>
      </c>
      <c r="F104" s="17">
        <f t="shared" si="6"/>
        <v>546234.78</v>
      </c>
      <c r="G104" s="17">
        <f t="shared" si="6"/>
        <v>437328</v>
      </c>
      <c r="H104" s="17">
        <f t="shared" si="6"/>
        <v>437328</v>
      </c>
    </row>
    <row r="105" spans="1:8" ht="105.75" customHeight="1" outlineLevel="3">
      <c r="A105" s="12" t="s">
        <v>56</v>
      </c>
      <c r="B105" s="31">
        <v>208</v>
      </c>
      <c r="C105" s="26" t="s">
        <v>97</v>
      </c>
      <c r="D105" s="6" t="s">
        <v>131</v>
      </c>
      <c r="E105" s="6" t="s">
        <v>1</v>
      </c>
      <c r="F105" s="13">
        <f t="shared" si="6"/>
        <v>546234.78</v>
      </c>
      <c r="G105" s="13">
        <f t="shared" si="6"/>
        <v>437328</v>
      </c>
      <c r="H105" s="13">
        <f t="shared" si="6"/>
        <v>437328</v>
      </c>
    </row>
    <row r="106" spans="1:8" ht="14.25" customHeight="1" outlineLevel="4">
      <c r="A106" s="12" t="s">
        <v>33</v>
      </c>
      <c r="B106" s="8">
        <v>208</v>
      </c>
      <c r="C106" s="26" t="s">
        <v>97</v>
      </c>
      <c r="D106" s="6" t="s">
        <v>131</v>
      </c>
      <c r="E106" s="6" t="s">
        <v>9</v>
      </c>
      <c r="F106" s="13">
        <v>546234.78</v>
      </c>
      <c r="G106" s="13">
        <v>437328</v>
      </c>
      <c r="H106" s="13">
        <v>437328</v>
      </c>
    </row>
    <row r="107" spans="1:8" ht="15" customHeight="1" outlineLevel="1">
      <c r="A107" s="8" t="s">
        <v>21</v>
      </c>
      <c r="B107" s="31">
        <v>208</v>
      </c>
      <c r="C107" s="25" t="s">
        <v>98</v>
      </c>
      <c r="D107" s="16" t="s">
        <v>0</v>
      </c>
      <c r="E107" s="16" t="s">
        <v>1</v>
      </c>
      <c r="F107" s="17">
        <f aca="true" t="shared" si="7" ref="F107:H109">F108</f>
        <v>71536.23</v>
      </c>
      <c r="G107" s="17">
        <f t="shared" si="7"/>
        <v>73661.04</v>
      </c>
      <c r="H107" s="17">
        <f t="shared" si="7"/>
        <v>73661.04</v>
      </c>
    </row>
    <row r="108" spans="1:8" ht="15" customHeight="1" outlineLevel="2">
      <c r="A108" s="20" t="s">
        <v>22</v>
      </c>
      <c r="B108" s="8">
        <v>208</v>
      </c>
      <c r="C108" s="27" t="s">
        <v>23</v>
      </c>
      <c r="D108" s="16" t="s">
        <v>0</v>
      </c>
      <c r="E108" s="16" t="s">
        <v>1</v>
      </c>
      <c r="F108" s="17">
        <f t="shared" si="7"/>
        <v>71536.23</v>
      </c>
      <c r="G108" s="17">
        <f t="shared" si="7"/>
        <v>73661.04</v>
      </c>
      <c r="H108" s="17">
        <f t="shared" si="7"/>
        <v>73661.04</v>
      </c>
    </row>
    <row r="109" spans="1:8" ht="30" customHeight="1" outlineLevel="3">
      <c r="A109" s="12" t="s">
        <v>57</v>
      </c>
      <c r="B109" s="31">
        <v>208</v>
      </c>
      <c r="C109" s="26" t="s">
        <v>23</v>
      </c>
      <c r="D109" s="6" t="s">
        <v>132</v>
      </c>
      <c r="E109" s="6" t="s">
        <v>1</v>
      </c>
      <c r="F109" s="13">
        <f t="shared" si="7"/>
        <v>71536.23</v>
      </c>
      <c r="G109" s="13">
        <f t="shared" si="7"/>
        <v>73661.04</v>
      </c>
      <c r="H109" s="13">
        <f t="shared" si="7"/>
        <v>73661.04</v>
      </c>
    </row>
    <row r="110" spans="1:8" ht="30" customHeight="1" outlineLevel="4">
      <c r="A110" s="12" t="s">
        <v>41</v>
      </c>
      <c r="B110" s="8">
        <v>208</v>
      </c>
      <c r="C110" s="26" t="s">
        <v>23</v>
      </c>
      <c r="D110" s="6" t="s">
        <v>132</v>
      </c>
      <c r="E110" s="6" t="s">
        <v>25</v>
      </c>
      <c r="F110" s="13">
        <v>71536.23</v>
      </c>
      <c r="G110" s="13">
        <v>73661.04</v>
      </c>
      <c r="H110" s="13">
        <v>73661.04</v>
      </c>
    </row>
    <row r="111" spans="1:8" ht="15" customHeight="1" hidden="1" outlineLevel="5">
      <c r="A111" s="8" t="s">
        <v>4</v>
      </c>
      <c r="B111" s="8"/>
      <c r="C111" s="8"/>
      <c r="D111" s="6" t="s">
        <v>24</v>
      </c>
      <c r="E111" s="6" t="s">
        <v>25</v>
      </c>
      <c r="F111" s="7">
        <v>52500</v>
      </c>
      <c r="G111" s="7">
        <v>52500</v>
      </c>
      <c r="H111" s="7">
        <v>52500</v>
      </c>
    </row>
    <row r="112" spans="1:8" ht="12.75" customHeight="1" collapsed="1">
      <c r="A112" s="47" t="s">
        <v>26</v>
      </c>
      <c r="B112" s="47"/>
      <c r="C112" s="47"/>
      <c r="D112" s="47"/>
      <c r="E112" s="47"/>
      <c r="F112" s="9">
        <f>F7</f>
        <v>24353377.560000002</v>
      </c>
      <c r="G112" s="9">
        <f>G7</f>
        <v>12069052.12</v>
      </c>
      <c r="H112" s="9">
        <f>H7</f>
        <v>12166274.059999999</v>
      </c>
    </row>
    <row r="113" spans="1:6" ht="12.75" customHeight="1">
      <c r="A113" s="2"/>
      <c r="B113" s="2"/>
      <c r="C113" s="2"/>
      <c r="D113" s="2"/>
      <c r="E113" s="2"/>
      <c r="F113" s="3"/>
    </row>
    <row r="114" spans="1:6" ht="15" customHeight="1">
      <c r="A114" s="48"/>
      <c r="B114" s="48"/>
      <c r="C114" s="48"/>
      <c r="D114" s="48"/>
      <c r="E114" s="48"/>
      <c r="F114" s="48"/>
    </row>
  </sheetData>
  <sheetProtection/>
  <mergeCells count="5">
    <mergeCell ref="A112:E112"/>
    <mergeCell ref="A114:F114"/>
    <mergeCell ref="A4:H4"/>
    <mergeCell ref="C2:H3"/>
    <mergeCell ref="F5:G5"/>
  </mergeCells>
  <printOptions/>
  <pageMargins left="0.7874015748031497" right="0.5905511811023623" top="0.3937007874015748" bottom="0.1968503937007874" header="0.3937007874015748" footer="0.5118110236220472"/>
  <pageSetup errors="blank"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Admin</cp:lastModifiedBy>
  <cp:lastPrinted>2020-11-12T11:35:08Z</cp:lastPrinted>
  <dcterms:created xsi:type="dcterms:W3CDTF">2016-09-06T13:05:40Z</dcterms:created>
  <dcterms:modified xsi:type="dcterms:W3CDTF">2022-12-05T09:54:12Z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