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34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<sst xmlns="http://schemas.openxmlformats.org/spreadsheetml/2006/main" count="537" uniqueCount="142">
  <si>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</si>
  <si>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</si>
  <si>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</si>
  <si>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</si>
  <si>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</si>
  <si>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</si>
  <si>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</si>
  <si>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</si>
  <si>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</si>
  <si>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</si>
  <si>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</si>
  <si>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</si>
  <si>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</si>
  <si>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</si>
  <si>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</si>
  <si>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</si>
  <si>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</si>
  <si>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</si>
  <si>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</si>
  <si>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</si>
  <si>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</si>
  <si>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</si>
  <si>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</si>
  <si>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</si>
  <si>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</si>
  <si>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</si>
  <si>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</si>
  <si>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</si>
  <si>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</si>
  <si>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</si>
  <si>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</si>
  <si>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</si>
  <si>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</si>
  <si>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</si>
  <si>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</si>
  <si>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</si>
  <si>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</si>
  <si>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</si>
  <si>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</si>
  <si>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</si>
  <si>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</si>
  <si>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</si>
  <si>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</si>
  <si>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</si>
  <si>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</si>
  <si>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</si>
  <si>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</si>
  <si>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</si>
  <si>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</si>
  <si>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</si>
  <si>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</si>
  <si>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</si>
  <si>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</si>
  <si>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</si>
  <si>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</si>
  <si>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</si>
  <si>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</si>
  <si>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</si>
  <si>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</si>
  <si>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</si>
  <si>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</si>
  <si>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</si>
  <si>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7000084200</t>
  </si>
  <si>
    <t>7000083030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</si>
  <si>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</si>
  <si>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</si>
  <si>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</si>
  <si>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</si>
  <si>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</si>
  <si>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</si>
  <si>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</si>
  <si>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</si>
  <si>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00</t>
  </si>
  <si>
    <t>01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</si>
  <si>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</si>
  <si>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</si>
  <si>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</si>
  <si>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</si>
  <si>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</si>
  <si>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</si>
  <si>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</si>
  <si>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</si>
  <si>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</si>
  <si>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</si>
  <si>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Документ, учреждение</t>
  </si>
  <si>
    <t>Раздел</t>
  </si>
  <si>
    <t>Подраздел</t>
  </si>
  <si>
    <t>Целевая статья</t>
  </si>
  <si>
    <t>Расх.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</si>
  <si>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</si>
  <si>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</si>
  <si>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</si>
  <si>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г.</t>
  </si>
  <si>
    <t>Сумма на 2023 г.</t>
  </si>
  <si>
    <t>Условно утвержденные расходы</t>
  </si>
  <si>
    <t>7000080080</t>
  </si>
  <si>
    <t xml:space="preserve">Оценка имущества, признание прав и регулирование отношений муниципальной собственности </t>
  </si>
  <si>
    <t>Закупка товаров, работ и услуг для обеспечения государственных (муниципальных) нужд</t>
  </si>
  <si>
    <t>200</t>
  </si>
  <si>
    <t>Эксплуатация и содержание имущества, находящегося в муниципальной собственности, арендованного недвижимого имущества</t>
  </si>
  <si>
    <t>247</t>
  </si>
  <si>
    <t>Закупка энергетических ресурсов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</si>
  <si>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 </t>
  </si>
  <si>
    <t>Распределение бюджетных ассигнований из бюджета Новодарковичского сельского поселения Брянского муниципального района Брянской области по разделам, подразделам, целевым статьям, группам видов расходов классификации расходов бюджетов Российской Федерации на 2022 год и на плановый период 2023 и 2024 годов</t>
  </si>
  <si>
    <t>Сумма на 2024 г.</t>
  </si>
  <si>
    <t>0140980020</t>
  </si>
  <si>
    <t>0140180040</t>
  </si>
  <si>
    <t>0140283360</t>
  </si>
  <si>
    <t>0140381410</t>
  </si>
  <si>
    <t>0140484210</t>
  </si>
  <si>
    <t>0141080900</t>
  </si>
  <si>
    <t>0141180930</t>
  </si>
  <si>
    <t>0140551180</t>
  </si>
  <si>
    <t>0140681110</t>
  </si>
  <si>
    <t>0140781140</t>
  </si>
  <si>
    <t>0240183730</t>
  </si>
  <si>
    <t>0240783360</t>
  </si>
  <si>
    <t>0240881740</t>
  </si>
  <si>
    <t>0240381690</t>
  </si>
  <si>
    <t>0240581710</t>
  </si>
  <si>
    <t>0240681730</t>
  </si>
  <si>
    <t>0440281730</t>
  </si>
  <si>
    <t>0340184260</t>
  </si>
  <si>
    <t>0140882450</t>
  </si>
  <si>
    <t>единицы измерения</t>
  </si>
  <si>
    <t>рублей</t>
  </si>
  <si>
    <t xml:space="preserve">Иные бюджетные ассигнования </t>
  </si>
  <si>
    <t>830</t>
  </si>
  <si>
    <t>Исполнение судебных актов</t>
  </si>
  <si>
    <t>800</t>
  </si>
  <si>
    <t>7000083270</t>
  </si>
  <si>
    <t>Исполнение исковых требований на основании вступивших в законную силу судебных актов, обязательств бюджета</t>
  </si>
  <si>
    <t>Обеспечение сохранности автомобильных дорог местного значения и условий безопасности движения по ним</t>
  </si>
  <si>
    <t>02402S6170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</si>
  <si>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</si>
  <si>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</si>
  <si>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</si>
  <si>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 xml:space="preserve">Прочая закупка товаров, работ и услуг </t>
  </si>
  <si>
    <t>0240980910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</si>
  <si>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</si>
  <si>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</si>
  <si>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Приложение № 3
к Решению Новодарковичского сельского                                                                                                                                          Совета народных депутатов от «23» декабря 2022 г. №4-67-1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</si>
</sst>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  <numFmt numFmtId="185" formatCode="#,##0.00\ &quot;₽&quot;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 Cyr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0" fontId="34" fillId="20" borderId="0">
      <alignment shrinkToFit="1"/>
      <protection/>
    </xf>
    <xf numFmtId="0" fontId="36" fillId="0" borderId="3">
      <alignment horizontal="right"/>
      <protection/>
    </xf>
    <xf numFmtId="4" fontId="36" fillId="21" borderId="3">
      <alignment horizontal="right" vertical="top" shrinkToFit="1"/>
      <protection/>
    </xf>
    <xf numFmtId="4" fontId="36" fillId="22" borderId="3">
      <alignment horizontal="right" vertical="top" shrinkToFit="1"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9" fontId="34" fillId="0" borderId="2">
      <alignment horizontal="center" vertical="top"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20" borderId="4">
      <alignment/>
      <protection/>
    </xf>
    <xf numFmtId="0" fontId="34" fillId="20" borderId="4">
      <alignment horizontal="center"/>
      <protection/>
    </xf>
    <xf numFmtId="4" fontId="36" fillId="0" borderId="2">
      <alignment horizontal="right" vertical="top" shrinkToFit="1"/>
      <protection/>
    </xf>
    <xf numFmtId="49" fontId="34" fillId="0" borderId="2">
      <alignment horizontal="left" vertical="top" wrapText="1" indent="2"/>
      <protection/>
    </xf>
    <xf numFmtId="4" fontId="34" fillId="0" borderId="2">
      <alignment horizontal="right" vertical="top" shrinkToFit="1"/>
      <protection/>
    </xf>
    <xf numFmtId="0" fontId="34" fillId="20" borderId="4">
      <alignment shrinkToFit="1"/>
      <protection/>
    </xf>
    <xf numFmtId="0" fontId="34" fillId="20" borderId="3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34" fillId="0" borderId="0" xfId="0" applyNumberFormat="1" applyFont="1" applyFill="1" applyBorder="1" applyAlignment="1" applyProtection="1">
      <alignment wrapText="1"/>
      <protection/>
    </xf>
    <xf numFmtId="0" fontId="34" fillId="0" borderId="0" xfId="40" applyNumberFormat="1" applyFont="1" applyProtection="1">
      <alignment/>
      <protection locked="0"/>
    </xf>
    <xf numFmtId="0" fontId="34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6" fillId="0" borderId="2" xfId="53" applyNumberFormat="1" applyFont="1" applyFill="1" applyProtection="1">
      <alignment horizontal="right" vertical="top" shrinkToFit="1"/>
      <protection locked="0"/>
    </xf>
    <xf numFmtId="0" fontId="36" fillId="0" borderId="2" xfId="51" applyNumberFormat="1" applyFont="1" applyProtection="1">
      <alignment vertical="top" wrapText="1"/>
      <protection locked="0"/>
    </xf>
    <xf numFmtId="4" fontId="36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0" fontId="34" fillId="0" borderId="2" xfId="51" applyNumberFormat="1" applyFont="1" applyFill="1" applyProtection="1">
      <alignment vertical="top" wrapText="1"/>
      <protection locked="0"/>
    </xf>
    <xf numFmtId="49" fontId="34" fillId="0" borderId="2" xfId="52" applyNumberFormat="1" applyFont="1" applyFill="1" applyProtection="1">
      <alignment horizontal="center" vertical="top" shrinkToFi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4" fontId="36" fillId="0" borderId="2" xfId="53" applyNumberFormat="1" applyFont="1" applyFill="1" applyProtection="1">
      <alignment horizontal="right" vertical="top" shrinkToFit="1"/>
      <protection locked="0"/>
    </xf>
    <xf numFmtId="49" fontId="36" fillId="0" borderId="2" xfId="52" applyNumberFormat="1" applyFont="1" applyProtection="1">
      <alignment horizontal="center" vertical="top" shrinkToFit="1"/>
      <protection locked="0"/>
    </xf>
    <xf numFmtId="0" fontId="36" fillId="0" borderId="2" xfId="51" applyNumberFormat="1" applyFont="1" applyAlignment="1" applyProtection="1">
      <alignment horizontal="left" vertical="top" wrapText="1"/>
      <protection locked="0"/>
    </xf>
    <xf numFmtId="0" fontId="36" fillId="0" borderId="2" xfId="51" applyNumberFormat="1" applyFont="1" applyProtection="1">
      <alignment vertical="top" wrapTex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52" fillId="36" borderId="2" xfId="53" applyNumberFormat="1" applyFont="1" applyFill="1" applyProtection="1">
      <alignment horizontal="right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4" fontId="36" fillId="0" borderId="14" xfId="53" applyNumberFormat="1" applyFont="1" applyFill="1" applyBorder="1" applyProtection="1">
      <alignment horizontal="right" vertical="top" shrinkToFi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6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54" fillId="0" borderId="2" xfId="44" applyNumberFormat="1" applyFont="1" applyProtection="1">
      <alignment horizontal="center" vertical="center" wrapText="1"/>
      <protection locked="0"/>
    </xf>
    <xf numFmtId="0" fontId="55" fillId="0" borderId="2" xfId="51" applyNumberFormat="1" applyFont="1" applyProtection="1">
      <alignment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4" fillId="0" borderId="0" xfId="0" applyNumberFormat="1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8" fillId="0" borderId="0" xfId="0" applyNumberFormat="1" applyFont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49" fontId="34" fillId="0" borderId="15" xfId="52" applyNumberFormat="1" applyFont="1" applyBorder="1" applyProtection="1">
      <alignment horizontal="center" vertical="top" shrinkToFit="1"/>
      <protection locked="0"/>
    </xf>
    <xf numFmtId="4" fontId="34" fillId="0" borderId="16" xfId="53" applyNumberFormat="1" applyFont="1" applyFill="1" applyBorder="1" applyProtection="1">
      <alignment horizontal="right" vertical="top" shrinkToFit="1"/>
      <protection locked="0"/>
    </xf>
    <xf numFmtId="49" fontId="36" fillId="0" borderId="15" xfId="52" applyNumberFormat="1" applyFont="1" applyBorder="1" applyProtection="1">
      <alignment horizontal="center" vertical="top" shrinkToFit="1"/>
      <protection locked="0"/>
    </xf>
    <xf numFmtId="4" fontId="36" fillId="0" borderId="16" xfId="53" applyNumberFormat="1" applyFont="1" applyFill="1" applyBorder="1" applyProtection="1">
      <alignment horizontal="right" vertical="top" shrinkToFit="1"/>
      <protection locked="0"/>
    </xf>
    <xf numFmtId="4" fontId="36" fillId="0" borderId="17" xfId="53" applyNumberFormat="1" applyFont="1" applyFill="1" applyBorder="1" applyProtection="1">
      <alignment horizontal="right" vertical="top" shrinkToFit="1"/>
      <protection locked="0"/>
    </xf>
    <xf numFmtId="4" fontId="34" fillId="0" borderId="17" xfId="53" applyNumberFormat="1" applyFont="1" applyFill="1" applyBorder="1" applyProtection="1">
      <alignment horizontal="right" vertical="top" shrinkToFit="1"/>
      <protection locked="0"/>
    </xf>
    <xf numFmtId="0" fontId="34" fillId="36" borderId="2" xfId="51" applyNumberFormat="1" applyFont="1" applyFill="1" applyProtection="1">
      <alignment vertical="top" wrapText="1"/>
      <protection locked="0"/>
    </xf>
    <xf numFmtId="49" fontId="34" fillId="36" borderId="2" xfId="51" applyNumberFormat="1" applyFont="1" applyFill="1" applyAlignment="1" applyProtection="1">
      <alignment horizontal="right" vertical="top" wrapText="1"/>
      <protection locked="0"/>
    </xf>
    <xf numFmtId="49" fontId="34" fillId="36" borderId="2" xfId="52" applyNumberFormat="1" applyFont="1" applyFill="1" applyProtection="1">
      <alignment horizontal="center" vertical="top" shrinkToFit="1"/>
      <protection locked="0"/>
    </xf>
    <xf numFmtId="0" fontId="36" fillId="0" borderId="3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showGridLines="0" tabSelected="1" zoomScalePageLayoutView="0" workbookViewId="0" topLeftCell="A1">
      <pane ySplit="6" topLeftCell="A85" activePane="bottomLeft" state="frozen"/>
      <selection pane="topLeft" activeCell="A1" sqref="A1"/>
      <selection pane="bottomLeft" activeCell="N85" sqref="N85"/>
    </sheetView>
  </sheetViews>
  <sheetFormatPr defaultColWidth="9.140625" defaultRowHeight="15" outlineLevelRow="5"/>
  <cols>
    <col min="1" max="1" width="34.421875" style="4" customWidth="1"/>
    <col min="2" max="2" width="6.7109375" style="4" customWidth="1"/>
    <col min="3" max="3" width="10.7109375" style="4" customWidth="1"/>
    <col min="4" max="4" width="11.8515625" style="4" customWidth="1"/>
    <col min="5" max="5" width="6.8515625" style="4" customWidth="1"/>
    <col min="6" max="6" width="13.00390625" style="10" customWidth="1"/>
    <col min="7" max="8" width="13.00390625" style="4" customWidth="1"/>
    <col min="9" max="9" width="11.8515625" style="4" bestFit="1" customWidth="1"/>
    <col min="10" max="10" width="11.421875" style="4" bestFit="1" customWidth="1"/>
    <col min="11" max="12" width="10.00390625" style="4" bestFit="1" customWidth="1"/>
    <col min="13" max="13" width="10.421875" style="4" bestFit="1" customWidth="1"/>
    <col min="14" max="14" width="9.57421875" style="4" bestFit="1" customWidth="1"/>
    <col min="15" max="15" width="9.28125" style="4" bestFit="1" customWidth="1"/>
    <col min="16" max="16" width="9.140625" style="4" customWidth="1"/>
    <col min="17" max="17" width="9.8515625" style="4" bestFit="1" customWidth="1"/>
    <col min="18" max="18" width="9.140625" style="4" customWidth="1"/>
    <col min="19" max="19" width="9.28125" style="4" bestFit="1" customWidth="1"/>
    <col min="20" max="20" width="11.28125" style="4" bestFit="1" customWidth="1"/>
    <col min="21" max="21" width="12.7109375" style="4" bestFit="1" customWidth="1"/>
    <col min="22" max="22" width="11.28125" style="4" bestFit="1" customWidth="1"/>
    <col min="23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0"/>
      <c r="B2" s="30"/>
      <c r="C2" s="30"/>
      <c r="D2" s="54" t="s">
        <v>141</v>
      </c>
      <c r="E2" s="54"/>
      <c r="F2" s="54"/>
      <c r="G2" s="54"/>
      <c r="H2" s="54"/>
    </row>
    <row r="3" spans="1:8" s="29" customFormat="1" ht="74.25" customHeight="1">
      <c r="A3" s="30"/>
      <c r="B3" s="30"/>
      <c r="C3" s="30"/>
      <c r="D3" s="54"/>
      <c r="E3" s="54"/>
      <c r="F3" s="54"/>
      <c r="G3" s="54"/>
      <c r="H3" s="54"/>
    </row>
    <row r="4" spans="1:8" s="29" customFormat="1" ht="66.75" customHeight="1">
      <c r="A4" s="52" t="s">
        <v>103</v>
      </c>
      <c r="B4" s="52"/>
      <c r="C4" s="52"/>
      <c r="D4" s="52"/>
      <c r="E4" s="52"/>
      <c r="F4" s="52"/>
      <c r="G4" s="52"/>
      <c r="H4" s="52"/>
    </row>
    <row r="5" spans="1:8" s="29" customFormat="1" ht="12" customHeight="1">
      <c r="A5" s="52"/>
      <c r="B5" s="52"/>
      <c r="C5" s="52"/>
      <c r="D5" s="52"/>
      <c r="E5" s="52"/>
      <c r="F5" s="52"/>
      <c r="G5" s="52"/>
      <c r="H5" s="52"/>
    </row>
    <row r="6" spans="1:8" s="29" customFormat="1" ht="11.25" customHeight="1" hidden="1">
      <c r="A6" s="53"/>
      <c r="B6" s="53"/>
      <c r="C6" s="53"/>
      <c r="D6" s="53"/>
      <c r="E6" s="53"/>
      <c r="F6" s="53"/>
      <c r="G6" s="53"/>
      <c r="H6" s="53"/>
    </row>
    <row r="7" spans="1:8" s="29" customFormat="1" ht="11.25" customHeight="1">
      <c r="A7" s="35"/>
      <c r="B7" s="35"/>
      <c r="C7" s="35"/>
      <c r="D7" s="35"/>
      <c r="E7" s="35"/>
      <c r="F7" s="55" t="s">
        <v>124</v>
      </c>
      <c r="G7" s="55"/>
      <c r="H7" s="36" t="s">
        <v>125</v>
      </c>
    </row>
    <row r="8" spans="1:8" ht="42.75" customHeight="1">
      <c r="A8" s="31" t="s">
        <v>84</v>
      </c>
      <c r="B8" s="31" t="s">
        <v>85</v>
      </c>
      <c r="C8" s="31" t="s">
        <v>86</v>
      </c>
      <c r="D8" s="31" t="s">
        <v>87</v>
      </c>
      <c r="E8" s="31" t="s">
        <v>88</v>
      </c>
      <c r="F8" s="31" t="s">
        <v>92</v>
      </c>
      <c r="G8" s="31" t="s">
        <v>93</v>
      </c>
      <c r="H8" s="31" t="s">
        <v>104</v>
      </c>
    </row>
    <row r="9" spans="1:12" ht="25.5" customHeight="1">
      <c r="A9" s="5" t="s">
        <v>61</v>
      </c>
      <c r="B9" s="25" t="s">
        <v>72</v>
      </c>
      <c r="C9" s="16" t="s">
        <v>72</v>
      </c>
      <c r="D9" s="16" t="s">
        <v>0</v>
      </c>
      <c r="E9" s="16" t="s">
        <v>1</v>
      </c>
      <c r="F9" s="24">
        <f>F10+F50+F56+F63+F74+F105+F109</f>
        <v>24566684.98</v>
      </c>
      <c r="G9" s="24">
        <f>G10+G50+G56+G63+G74+G105+G109</f>
        <v>12069052.12</v>
      </c>
      <c r="H9" s="24">
        <f>H10+H50+H56+H63+H74+H105+H109</f>
        <v>12166274.059999999</v>
      </c>
      <c r="I9" s="33"/>
      <c r="J9" s="33"/>
      <c r="K9" s="33"/>
      <c r="L9" s="33"/>
    </row>
    <row r="10" spans="1:12" ht="30" customHeight="1" outlineLevel="1">
      <c r="A10" s="8" t="s">
        <v>2</v>
      </c>
      <c r="B10" s="25" t="s">
        <v>73</v>
      </c>
      <c r="C10" s="18" t="s">
        <v>72</v>
      </c>
      <c r="D10" s="18" t="s">
        <v>0</v>
      </c>
      <c r="E10" s="18" t="s">
        <v>1</v>
      </c>
      <c r="F10" s="17">
        <f>F11+F26+F29+F32</f>
        <v>3989140.24</v>
      </c>
      <c r="G10" s="17">
        <f>G11+G26+G29+G32</f>
        <v>4326636.24</v>
      </c>
      <c r="H10" s="17">
        <f>H11+H26+H29+H32</f>
        <v>4577568.82</v>
      </c>
      <c r="I10" s="33"/>
      <c r="J10" s="33"/>
      <c r="K10" s="33"/>
      <c r="L10" s="33"/>
    </row>
    <row r="11" spans="1:12" ht="78.75" customHeight="1" outlineLevel="2">
      <c r="A11" s="19" t="s">
        <v>29</v>
      </c>
      <c r="B11" s="27" t="s">
        <v>73</v>
      </c>
      <c r="C11" s="16" t="s">
        <v>76</v>
      </c>
      <c r="D11" s="16" t="s">
        <v>0</v>
      </c>
      <c r="E11" s="16" t="s">
        <v>1</v>
      </c>
      <c r="F11" s="17">
        <f>F16+F12+F22</f>
        <v>3572547.79</v>
      </c>
      <c r="G11" s="17">
        <f>G16+G12+G22</f>
        <v>3654594.23</v>
      </c>
      <c r="H11" s="17">
        <f>H16+H12+H22</f>
        <v>3659284.85</v>
      </c>
      <c r="I11" s="33"/>
      <c r="J11" s="33"/>
      <c r="K11" s="33"/>
      <c r="L11" s="33"/>
    </row>
    <row r="12" spans="1:12" ht="62.25" customHeight="1" outlineLevel="2">
      <c r="A12" s="11" t="s">
        <v>89</v>
      </c>
      <c r="B12" s="26" t="s">
        <v>73</v>
      </c>
      <c r="C12" s="21" t="s">
        <v>76</v>
      </c>
      <c r="D12" s="21" t="s">
        <v>105</v>
      </c>
      <c r="E12" s="21" t="s">
        <v>1</v>
      </c>
      <c r="F12" s="13">
        <f>F13+F14+F15</f>
        <v>610806.17</v>
      </c>
      <c r="G12" s="13">
        <f>G13+G14+G15</f>
        <v>628888.42</v>
      </c>
      <c r="H12" s="13">
        <f>H13+H14+H15</f>
        <v>628888.42</v>
      </c>
      <c r="I12" s="33"/>
      <c r="J12" s="33"/>
      <c r="K12" s="33"/>
      <c r="L12" s="33"/>
    </row>
    <row r="13" spans="1:12" ht="30" customHeight="1" outlineLevel="2">
      <c r="A13" s="11" t="s">
        <v>27</v>
      </c>
      <c r="B13" s="26" t="s">
        <v>73</v>
      </c>
      <c r="C13" s="21" t="s">
        <v>76</v>
      </c>
      <c r="D13" s="21" t="s">
        <v>105</v>
      </c>
      <c r="E13" s="21" t="s">
        <v>3</v>
      </c>
      <c r="F13" s="13">
        <v>402783.08</v>
      </c>
      <c r="G13" s="13">
        <v>414014.76</v>
      </c>
      <c r="H13" s="13">
        <v>414014.76</v>
      </c>
      <c r="I13" s="33"/>
      <c r="J13" s="33"/>
      <c r="K13" s="33"/>
      <c r="L13" s="33"/>
    </row>
    <row r="14" spans="1:12" ht="54.75" customHeight="1" outlineLevel="2">
      <c r="A14" s="11" t="s">
        <v>90</v>
      </c>
      <c r="B14" s="26" t="s">
        <v>73</v>
      </c>
      <c r="C14" s="21" t="s">
        <v>76</v>
      </c>
      <c r="D14" s="21" t="s">
        <v>105</v>
      </c>
      <c r="E14" s="21" t="s">
        <v>91</v>
      </c>
      <c r="F14" s="13">
        <v>66346.08</v>
      </c>
      <c r="G14" s="13">
        <v>69002.46</v>
      </c>
      <c r="H14" s="13">
        <v>69002.46</v>
      </c>
      <c r="I14" s="33"/>
      <c r="J14" s="33"/>
      <c r="K14" s="33"/>
      <c r="L14" s="33"/>
    </row>
    <row r="15" spans="1:12" ht="75.75" customHeight="1" outlineLevel="2">
      <c r="A15" s="11" t="s">
        <v>28</v>
      </c>
      <c r="B15" s="26" t="s">
        <v>73</v>
      </c>
      <c r="C15" s="21" t="s">
        <v>76</v>
      </c>
      <c r="D15" s="21" t="s">
        <v>105</v>
      </c>
      <c r="E15" s="21" t="s">
        <v>5</v>
      </c>
      <c r="F15" s="13">
        <v>141677.01</v>
      </c>
      <c r="G15" s="13">
        <v>145871.2</v>
      </c>
      <c r="H15" s="13">
        <v>145871.2</v>
      </c>
      <c r="I15" s="33"/>
      <c r="J15" s="33"/>
      <c r="K15" s="33"/>
      <c r="L15" s="33"/>
    </row>
    <row r="16" spans="1:12" ht="39.75" customHeight="1" outlineLevel="3">
      <c r="A16" s="12" t="s">
        <v>49</v>
      </c>
      <c r="B16" s="26" t="s">
        <v>73</v>
      </c>
      <c r="C16" s="6" t="s">
        <v>76</v>
      </c>
      <c r="D16" s="6" t="s">
        <v>106</v>
      </c>
      <c r="E16" s="6" t="s">
        <v>1</v>
      </c>
      <c r="F16" s="13">
        <f>F17+F19+F21+F20+F18</f>
        <v>2944667.2800000003</v>
      </c>
      <c r="G16" s="13">
        <f>G17+G19+G21+G20+G18</f>
        <v>2997259.81</v>
      </c>
      <c r="H16" s="13">
        <f>H17+H19+H21+H20+H18</f>
        <v>3002739.43</v>
      </c>
      <c r="I16" s="33"/>
      <c r="J16" s="33"/>
      <c r="K16" s="33"/>
      <c r="L16" s="33"/>
    </row>
    <row r="17" spans="1:21" ht="27" customHeight="1" outlineLevel="4">
      <c r="A17" s="12" t="s">
        <v>27</v>
      </c>
      <c r="B17" s="26" t="s">
        <v>73</v>
      </c>
      <c r="C17" s="6" t="s">
        <v>76</v>
      </c>
      <c r="D17" s="6" t="s">
        <v>106</v>
      </c>
      <c r="E17" s="6" t="s">
        <v>3</v>
      </c>
      <c r="F17" s="13">
        <v>1801274.05</v>
      </c>
      <c r="G17" s="13">
        <v>1808413.2</v>
      </c>
      <c r="H17" s="13">
        <v>1808413.2</v>
      </c>
      <c r="I17" s="33"/>
      <c r="J17" s="33"/>
      <c r="K17" s="33"/>
      <c r="L17" s="33"/>
      <c r="M17" s="39"/>
      <c r="N17" s="33"/>
      <c r="U17" s="38"/>
    </row>
    <row r="18" spans="1:21" ht="58.5" customHeight="1" outlineLevel="4">
      <c r="A18" s="12" t="s">
        <v>90</v>
      </c>
      <c r="B18" s="26" t="s">
        <v>73</v>
      </c>
      <c r="C18" s="6" t="s">
        <v>76</v>
      </c>
      <c r="D18" s="6" t="s">
        <v>106</v>
      </c>
      <c r="E18" s="6" t="s">
        <v>91</v>
      </c>
      <c r="F18" s="13">
        <v>173530.72</v>
      </c>
      <c r="G18" s="13">
        <v>181749.19</v>
      </c>
      <c r="H18" s="13">
        <v>181749.19</v>
      </c>
      <c r="I18" s="33"/>
      <c r="J18" s="33"/>
      <c r="K18" s="33"/>
      <c r="L18" s="33"/>
      <c r="U18" s="38"/>
    </row>
    <row r="19" spans="1:12" ht="66.75" customHeight="1" outlineLevel="4">
      <c r="A19" s="12" t="s">
        <v>28</v>
      </c>
      <c r="B19" s="26" t="s">
        <v>73</v>
      </c>
      <c r="C19" s="6" t="s">
        <v>76</v>
      </c>
      <c r="D19" s="6" t="s">
        <v>106</v>
      </c>
      <c r="E19" s="6" t="s">
        <v>5</v>
      </c>
      <c r="F19" s="13">
        <v>581176.89</v>
      </c>
      <c r="G19" s="13">
        <v>601029.04</v>
      </c>
      <c r="H19" s="13">
        <v>601029.04</v>
      </c>
      <c r="I19" s="33"/>
      <c r="J19" s="33"/>
      <c r="K19" s="33"/>
      <c r="L19" s="33"/>
    </row>
    <row r="20" spans="1:12" ht="44.25" customHeight="1" outlineLevel="4">
      <c r="A20" s="12" t="s">
        <v>45</v>
      </c>
      <c r="B20" s="26" t="s">
        <v>73</v>
      </c>
      <c r="C20" s="6" t="s">
        <v>76</v>
      </c>
      <c r="D20" s="6" t="s">
        <v>106</v>
      </c>
      <c r="E20" s="6" t="s">
        <v>44</v>
      </c>
      <c r="F20" s="13">
        <v>149901.21</v>
      </c>
      <c r="G20" s="13">
        <v>137260.67</v>
      </c>
      <c r="H20" s="13">
        <v>139165.9</v>
      </c>
      <c r="I20" s="33"/>
      <c r="J20" s="33"/>
      <c r="K20" s="33"/>
      <c r="L20" s="33"/>
    </row>
    <row r="21" spans="1:21" ht="41.25" customHeight="1" outlineLevel="4">
      <c r="A21" s="12" t="s">
        <v>30</v>
      </c>
      <c r="B21" s="26" t="s">
        <v>73</v>
      </c>
      <c r="C21" s="6" t="s">
        <v>76</v>
      </c>
      <c r="D21" s="6" t="s">
        <v>106</v>
      </c>
      <c r="E21" s="6" t="s">
        <v>6</v>
      </c>
      <c r="F21" s="13">
        <v>238784.41</v>
      </c>
      <c r="G21" s="13">
        <v>268807.71</v>
      </c>
      <c r="H21" s="13">
        <v>272382.1</v>
      </c>
      <c r="I21" s="33"/>
      <c r="J21" s="33"/>
      <c r="K21" s="33"/>
      <c r="L21" s="33"/>
      <c r="U21" s="38"/>
    </row>
    <row r="22" spans="1:12" ht="28.5" customHeight="1" outlineLevel="4">
      <c r="A22" s="12" t="s">
        <v>58</v>
      </c>
      <c r="B22" s="26" t="s">
        <v>73</v>
      </c>
      <c r="C22" s="6" t="s">
        <v>76</v>
      </c>
      <c r="D22" s="6" t="s">
        <v>107</v>
      </c>
      <c r="E22" s="6" t="s">
        <v>42</v>
      </c>
      <c r="F22" s="13">
        <f>F23+F24+F25</f>
        <v>17074.34</v>
      </c>
      <c r="G22" s="13">
        <f>G23+G24+G25</f>
        <v>28446</v>
      </c>
      <c r="H22" s="13">
        <f>H23+H24+H25</f>
        <v>27657</v>
      </c>
      <c r="I22" s="33"/>
      <c r="J22" s="33"/>
      <c r="K22" s="33"/>
      <c r="L22" s="33"/>
    </row>
    <row r="23" spans="1:21" ht="29.25" customHeight="1" outlineLevel="4">
      <c r="A23" s="12" t="s">
        <v>40</v>
      </c>
      <c r="B23" s="26" t="s">
        <v>73</v>
      </c>
      <c r="C23" s="6" t="s">
        <v>76</v>
      </c>
      <c r="D23" s="6" t="s">
        <v>107</v>
      </c>
      <c r="E23" s="6" t="s">
        <v>16</v>
      </c>
      <c r="F23" s="13">
        <v>15437</v>
      </c>
      <c r="G23" s="13">
        <v>24886</v>
      </c>
      <c r="H23" s="13">
        <v>24097</v>
      </c>
      <c r="I23" s="33"/>
      <c r="J23" s="33"/>
      <c r="K23" s="33"/>
      <c r="L23" s="33"/>
      <c r="U23" s="38"/>
    </row>
    <row r="24" spans="1:12" ht="15" customHeight="1" outlineLevel="4">
      <c r="A24" s="12" t="s">
        <v>43</v>
      </c>
      <c r="B24" s="26" t="s">
        <v>73</v>
      </c>
      <c r="C24" s="6" t="s">
        <v>76</v>
      </c>
      <c r="D24" s="6" t="s">
        <v>107</v>
      </c>
      <c r="E24" s="6" t="s">
        <v>7</v>
      </c>
      <c r="F24" s="13">
        <v>1453</v>
      </c>
      <c r="G24" s="13">
        <v>560</v>
      </c>
      <c r="H24" s="13">
        <v>560</v>
      </c>
      <c r="I24" s="33"/>
      <c r="J24" s="33"/>
      <c r="K24" s="33"/>
      <c r="L24" s="33"/>
    </row>
    <row r="25" spans="1:12" ht="15" customHeight="1" outlineLevel="4">
      <c r="A25" s="12" t="s">
        <v>31</v>
      </c>
      <c r="B25" s="26" t="s">
        <v>73</v>
      </c>
      <c r="C25" s="6" t="s">
        <v>76</v>
      </c>
      <c r="D25" s="6" t="s">
        <v>107</v>
      </c>
      <c r="E25" s="6" t="s">
        <v>8</v>
      </c>
      <c r="F25" s="13">
        <v>184.34</v>
      </c>
      <c r="G25" s="13">
        <v>3000</v>
      </c>
      <c r="H25" s="13">
        <v>3000</v>
      </c>
      <c r="I25" s="33"/>
      <c r="J25" s="33"/>
      <c r="K25" s="33"/>
      <c r="L25" s="33"/>
    </row>
    <row r="26" spans="1:12" ht="69.75" customHeight="1" outlineLevel="2">
      <c r="A26" s="20" t="s">
        <v>32</v>
      </c>
      <c r="B26" s="27" t="s">
        <v>73</v>
      </c>
      <c r="C26" s="16" t="s">
        <v>77</v>
      </c>
      <c r="D26" s="16" t="s">
        <v>0</v>
      </c>
      <c r="E26" s="16" t="s">
        <v>1</v>
      </c>
      <c r="F26" s="17">
        <f aca="true" t="shared" si="0" ref="F26:H27">F27</f>
        <v>19500</v>
      </c>
      <c r="G26" s="17">
        <f t="shared" si="0"/>
        <v>19500</v>
      </c>
      <c r="H26" s="17">
        <f t="shared" si="0"/>
        <v>19500</v>
      </c>
      <c r="I26" s="33"/>
      <c r="J26" s="33"/>
      <c r="K26" s="33"/>
      <c r="L26" s="33"/>
    </row>
    <row r="27" spans="1:12" ht="93" customHeight="1" outlineLevel="3">
      <c r="A27" s="12" t="s">
        <v>59</v>
      </c>
      <c r="B27" s="26" t="s">
        <v>73</v>
      </c>
      <c r="C27" s="6" t="s">
        <v>77</v>
      </c>
      <c r="D27" s="6" t="s">
        <v>62</v>
      </c>
      <c r="E27" s="6" t="s">
        <v>1</v>
      </c>
      <c r="F27" s="13">
        <f t="shared" si="0"/>
        <v>19500</v>
      </c>
      <c r="G27" s="13">
        <f t="shared" si="0"/>
        <v>19500</v>
      </c>
      <c r="H27" s="13">
        <f t="shared" si="0"/>
        <v>19500</v>
      </c>
      <c r="I27" s="33"/>
      <c r="J27" s="33"/>
      <c r="K27" s="33"/>
      <c r="L27" s="33"/>
    </row>
    <row r="28" spans="1:12" ht="15" customHeight="1" outlineLevel="4">
      <c r="A28" s="12" t="s">
        <v>33</v>
      </c>
      <c r="B28" s="26" t="s">
        <v>73</v>
      </c>
      <c r="C28" s="6" t="s">
        <v>77</v>
      </c>
      <c r="D28" s="6" t="s">
        <v>62</v>
      </c>
      <c r="E28" s="6" t="s">
        <v>9</v>
      </c>
      <c r="F28" s="13">
        <v>19500</v>
      </c>
      <c r="G28" s="13">
        <v>19500</v>
      </c>
      <c r="H28" s="13">
        <v>19500</v>
      </c>
      <c r="I28" s="33"/>
      <c r="J28" s="33"/>
      <c r="K28" s="33"/>
      <c r="L28" s="33"/>
    </row>
    <row r="29" spans="1:12" ht="15" customHeight="1" outlineLevel="2">
      <c r="A29" s="20" t="s">
        <v>34</v>
      </c>
      <c r="B29" s="27" t="s">
        <v>73</v>
      </c>
      <c r="C29" s="16" t="s">
        <v>78</v>
      </c>
      <c r="D29" s="16" t="s">
        <v>0</v>
      </c>
      <c r="E29" s="16" t="s">
        <v>1</v>
      </c>
      <c r="F29" s="17">
        <f aca="true" t="shared" si="1" ref="F29:H30">F30</f>
        <v>0</v>
      </c>
      <c r="G29" s="17">
        <f t="shared" si="1"/>
        <v>25000</v>
      </c>
      <c r="H29" s="17">
        <f t="shared" si="1"/>
        <v>25000</v>
      </c>
      <c r="I29" s="33"/>
      <c r="J29" s="33"/>
      <c r="K29" s="33"/>
      <c r="L29" s="33"/>
    </row>
    <row r="30" spans="1:12" ht="25.5" customHeight="1" outlineLevel="3">
      <c r="A30" s="12" t="s">
        <v>50</v>
      </c>
      <c r="B30" s="26" t="s">
        <v>73</v>
      </c>
      <c r="C30" s="6" t="s">
        <v>78</v>
      </c>
      <c r="D30" s="6" t="s">
        <v>63</v>
      </c>
      <c r="E30" s="6" t="s">
        <v>1</v>
      </c>
      <c r="F30" s="13">
        <f t="shared" si="1"/>
        <v>0</v>
      </c>
      <c r="G30" s="13">
        <f t="shared" si="1"/>
        <v>25000</v>
      </c>
      <c r="H30" s="13">
        <f t="shared" si="1"/>
        <v>25000</v>
      </c>
      <c r="I30" s="33"/>
      <c r="J30" s="33"/>
      <c r="K30" s="33"/>
      <c r="L30" s="33"/>
    </row>
    <row r="31" spans="1:12" ht="15" customHeight="1" outlineLevel="4">
      <c r="A31" s="12" t="s">
        <v>35</v>
      </c>
      <c r="B31" s="26" t="s">
        <v>73</v>
      </c>
      <c r="C31" s="6" t="s">
        <v>78</v>
      </c>
      <c r="D31" s="6" t="s">
        <v>63</v>
      </c>
      <c r="E31" s="6" t="s">
        <v>10</v>
      </c>
      <c r="F31" s="13">
        <v>0</v>
      </c>
      <c r="G31" s="13">
        <v>25000</v>
      </c>
      <c r="H31" s="13">
        <v>25000</v>
      </c>
      <c r="I31" s="33"/>
      <c r="J31" s="33"/>
      <c r="K31" s="33"/>
      <c r="L31" s="33"/>
    </row>
    <row r="32" spans="1:12" ht="26.25" customHeight="1" outlineLevel="4">
      <c r="A32" s="20" t="s">
        <v>46</v>
      </c>
      <c r="B32" s="27" t="s">
        <v>73</v>
      </c>
      <c r="C32" s="16" t="s">
        <v>79</v>
      </c>
      <c r="D32" s="16" t="s">
        <v>0</v>
      </c>
      <c r="E32" s="16" t="s">
        <v>1</v>
      </c>
      <c r="F32" s="17">
        <f>F33+F36+F38+F41+F45</f>
        <v>397092.45</v>
      </c>
      <c r="G32" s="17">
        <f>G33+G36+G48+G38+G41</f>
        <v>627542.01</v>
      </c>
      <c r="H32" s="17">
        <f>H33+H36+H48+H38+H41</f>
        <v>873783.97</v>
      </c>
      <c r="I32" s="33"/>
      <c r="J32" s="33"/>
      <c r="K32" s="33"/>
      <c r="L32" s="33"/>
    </row>
    <row r="33" spans="1:12" ht="26.25" customHeight="1" outlineLevel="4">
      <c r="A33" s="12" t="s">
        <v>64</v>
      </c>
      <c r="B33" s="26" t="s">
        <v>73</v>
      </c>
      <c r="C33" s="21" t="s">
        <v>79</v>
      </c>
      <c r="D33" s="21" t="s">
        <v>108</v>
      </c>
      <c r="E33" s="21" t="s">
        <v>1</v>
      </c>
      <c r="F33" s="13">
        <f aca="true" t="shared" si="2" ref="F33:H34">F34</f>
        <v>6000</v>
      </c>
      <c r="G33" s="13">
        <f t="shared" si="2"/>
        <v>5000</v>
      </c>
      <c r="H33" s="13">
        <f t="shared" si="2"/>
        <v>5000</v>
      </c>
      <c r="I33" s="33"/>
      <c r="J33" s="33"/>
      <c r="K33" s="33"/>
      <c r="L33" s="33"/>
    </row>
    <row r="34" spans="1:12" ht="26.25" customHeight="1" outlineLevel="4">
      <c r="A34" s="12" t="s">
        <v>58</v>
      </c>
      <c r="B34" s="26" t="s">
        <v>73</v>
      </c>
      <c r="C34" s="21" t="s">
        <v>79</v>
      </c>
      <c r="D34" s="21" t="s">
        <v>108</v>
      </c>
      <c r="E34" s="21" t="s">
        <v>42</v>
      </c>
      <c r="F34" s="13">
        <f t="shared" si="2"/>
        <v>6000</v>
      </c>
      <c r="G34" s="13">
        <f t="shared" si="2"/>
        <v>5000</v>
      </c>
      <c r="H34" s="13">
        <f t="shared" si="2"/>
        <v>5000</v>
      </c>
      <c r="I34" s="33"/>
      <c r="J34" s="33"/>
      <c r="K34" s="33"/>
      <c r="L34" s="33"/>
    </row>
    <row r="35" spans="1:12" ht="20.25" customHeight="1" outlineLevel="4">
      <c r="A35" s="12" t="s">
        <v>31</v>
      </c>
      <c r="B35" s="26" t="s">
        <v>73</v>
      </c>
      <c r="C35" s="21" t="s">
        <v>79</v>
      </c>
      <c r="D35" s="21" t="s">
        <v>108</v>
      </c>
      <c r="E35" s="21" t="s">
        <v>8</v>
      </c>
      <c r="F35" s="13">
        <v>6000</v>
      </c>
      <c r="G35" s="13">
        <v>5000</v>
      </c>
      <c r="H35" s="13">
        <v>5000</v>
      </c>
      <c r="I35" s="33"/>
      <c r="J35" s="33"/>
      <c r="K35" s="33"/>
      <c r="L35" s="33"/>
    </row>
    <row r="36" spans="1:12" ht="63.75" customHeight="1" outlineLevel="4">
      <c r="A36" s="12" t="s">
        <v>47</v>
      </c>
      <c r="B36" s="26" t="s">
        <v>73</v>
      </c>
      <c r="C36" s="6" t="s">
        <v>79</v>
      </c>
      <c r="D36" s="6" t="s">
        <v>109</v>
      </c>
      <c r="E36" s="6" t="s">
        <v>1</v>
      </c>
      <c r="F36" s="13">
        <f>F37</f>
        <v>14360</v>
      </c>
      <c r="G36" s="13">
        <f>G37</f>
        <v>14360</v>
      </c>
      <c r="H36" s="13">
        <f>H37</f>
        <v>0</v>
      </c>
      <c r="I36" s="33"/>
      <c r="J36" s="33"/>
      <c r="K36" s="33"/>
      <c r="L36" s="33"/>
    </row>
    <row r="37" spans="1:12" ht="15" customHeight="1" outlineLevel="4">
      <c r="A37" s="12" t="s">
        <v>33</v>
      </c>
      <c r="B37" s="26" t="s">
        <v>73</v>
      </c>
      <c r="C37" s="6" t="s">
        <v>79</v>
      </c>
      <c r="D37" s="6" t="s">
        <v>109</v>
      </c>
      <c r="E37" s="6" t="s">
        <v>9</v>
      </c>
      <c r="F37" s="13">
        <v>14360</v>
      </c>
      <c r="G37" s="13">
        <v>14360</v>
      </c>
      <c r="H37" s="13">
        <v>0</v>
      </c>
      <c r="I37" s="33"/>
      <c r="J37" s="33"/>
      <c r="K37" s="33"/>
      <c r="L37" s="33"/>
    </row>
    <row r="38" spans="1:21" ht="38.25" outlineLevel="4">
      <c r="A38" s="12" t="s">
        <v>96</v>
      </c>
      <c r="B38" s="26" t="s">
        <v>73</v>
      </c>
      <c r="C38" s="6" t="s">
        <v>79</v>
      </c>
      <c r="D38" s="6" t="s">
        <v>110</v>
      </c>
      <c r="E38" s="6" t="s">
        <v>1</v>
      </c>
      <c r="F38" s="13">
        <f aca="true" t="shared" si="3" ref="F38:H39">F39</f>
        <v>111000</v>
      </c>
      <c r="G38" s="13">
        <f t="shared" si="3"/>
        <v>33000</v>
      </c>
      <c r="H38" s="13">
        <f t="shared" si="3"/>
        <v>33000</v>
      </c>
      <c r="I38" s="33"/>
      <c r="J38" s="33"/>
      <c r="K38" s="33"/>
      <c r="L38" s="33"/>
      <c r="U38" s="38"/>
    </row>
    <row r="39" spans="1:12" ht="38.25" outlineLevel="4">
      <c r="A39" s="12" t="s">
        <v>97</v>
      </c>
      <c r="B39" s="26" t="s">
        <v>73</v>
      </c>
      <c r="C39" s="6" t="s">
        <v>79</v>
      </c>
      <c r="D39" s="6" t="s">
        <v>110</v>
      </c>
      <c r="E39" s="6" t="s">
        <v>98</v>
      </c>
      <c r="F39" s="13">
        <f t="shared" si="3"/>
        <v>111000</v>
      </c>
      <c r="G39" s="13">
        <f t="shared" si="3"/>
        <v>33000</v>
      </c>
      <c r="H39" s="13">
        <f t="shared" si="3"/>
        <v>33000</v>
      </c>
      <c r="I39" s="33"/>
      <c r="J39" s="33"/>
      <c r="K39" s="33"/>
      <c r="L39" s="33"/>
    </row>
    <row r="40" spans="1:12" ht="51" outlineLevel="4">
      <c r="A40" s="12" t="s">
        <v>30</v>
      </c>
      <c r="B40" s="26" t="s">
        <v>73</v>
      </c>
      <c r="C40" s="6" t="s">
        <v>79</v>
      </c>
      <c r="D40" s="6" t="s">
        <v>110</v>
      </c>
      <c r="E40" s="6" t="s">
        <v>6</v>
      </c>
      <c r="F40" s="13">
        <v>111000</v>
      </c>
      <c r="G40" s="13">
        <v>33000</v>
      </c>
      <c r="H40" s="13">
        <v>33000</v>
      </c>
      <c r="I40" s="33"/>
      <c r="J40" s="33"/>
      <c r="K40" s="33"/>
      <c r="L40" s="33"/>
    </row>
    <row r="41" spans="1:12" ht="63.75" outlineLevel="4">
      <c r="A41" s="12" t="s">
        <v>99</v>
      </c>
      <c r="B41" s="26" t="s">
        <v>73</v>
      </c>
      <c r="C41" s="6" t="s">
        <v>79</v>
      </c>
      <c r="D41" s="6" t="s">
        <v>111</v>
      </c>
      <c r="E41" s="6" t="s">
        <v>1</v>
      </c>
      <c r="F41" s="13">
        <f>F42</f>
        <v>249584.95</v>
      </c>
      <c r="G41" s="13">
        <f>G42</f>
        <v>330390.08</v>
      </c>
      <c r="H41" s="13">
        <f>H42</f>
        <v>338841.72</v>
      </c>
      <c r="I41" s="33"/>
      <c r="J41" s="33"/>
      <c r="K41" s="33"/>
      <c r="L41" s="33"/>
    </row>
    <row r="42" spans="1:12" ht="38.25" outlineLevel="4">
      <c r="A42" s="12" t="s">
        <v>97</v>
      </c>
      <c r="B42" s="26" t="s">
        <v>73</v>
      </c>
      <c r="C42" s="6" t="s">
        <v>79</v>
      </c>
      <c r="D42" s="6" t="s">
        <v>111</v>
      </c>
      <c r="E42" s="6" t="s">
        <v>98</v>
      </c>
      <c r="F42" s="13">
        <f>F43+F44</f>
        <v>249584.95</v>
      </c>
      <c r="G42" s="13">
        <f>G43+G44</f>
        <v>330390.08</v>
      </c>
      <c r="H42" s="13">
        <f>H43+H44</f>
        <v>338841.72</v>
      </c>
      <c r="I42" s="33"/>
      <c r="J42" s="33"/>
      <c r="K42" s="33"/>
      <c r="L42" s="33"/>
    </row>
    <row r="43" spans="1:21" ht="51" outlineLevel="4">
      <c r="A43" s="12" t="s">
        <v>30</v>
      </c>
      <c r="B43" s="26" t="s">
        <v>73</v>
      </c>
      <c r="C43" s="6" t="s">
        <v>79</v>
      </c>
      <c r="D43" s="6" t="s">
        <v>111</v>
      </c>
      <c r="E43" s="6" t="s">
        <v>6</v>
      </c>
      <c r="F43" s="13">
        <v>146483.42</v>
      </c>
      <c r="G43" s="13">
        <v>119831.99</v>
      </c>
      <c r="H43" s="13">
        <v>119861.31</v>
      </c>
      <c r="I43" s="33"/>
      <c r="J43" s="33"/>
      <c r="K43" s="33"/>
      <c r="L43" s="33"/>
      <c r="U43" s="38"/>
    </row>
    <row r="44" spans="1:21" ht="12.75" outlineLevel="4">
      <c r="A44" s="12" t="s">
        <v>101</v>
      </c>
      <c r="B44" s="26" t="s">
        <v>73</v>
      </c>
      <c r="C44" s="6" t="s">
        <v>79</v>
      </c>
      <c r="D44" s="6" t="s">
        <v>111</v>
      </c>
      <c r="E44" s="6" t="s">
        <v>100</v>
      </c>
      <c r="F44" s="13">
        <v>103101.53</v>
      </c>
      <c r="G44" s="13">
        <v>210558.09</v>
      </c>
      <c r="H44" s="13">
        <v>218980.41</v>
      </c>
      <c r="I44" s="33"/>
      <c r="J44" s="33"/>
      <c r="K44" s="33"/>
      <c r="L44" s="33"/>
      <c r="U44" s="38"/>
    </row>
    <row r="45" spans="1:12" ht="51" outlineLevel="4">
      <c r="A45" s="12" t="s">
        <v>131</v>
      </c>
      <c r="B45" s="26" t="s">
        <v>73</v>
      </c>
      <c r="C45" s="6" t="s">
        <v>79</v>
      </c>
      <c r="D45" s="6" t="s">
        <v>130</v>
      </c>
      <c r="E45" s="6" t="s">
        <v>1</v>
      </c>
      <c r="F45" s="13">
        <f>F46</f>
        <v>16147.5</v>
      </c>
      <c r="G45" s="13"/>
      <c r="H45" s="13"/>
      <c r="I45" s="33"/>
      <c r="J45" s="33"/>
      <c r="K45" s="33"/>
      <c r="L45" s="33"/>
    </row>
    <row r="46" spans="1:12" ht="12.75" outlineLevel="4">
      <c r="A46" s="12" t="s">
        <v>126</v>
      </c>
      <c r="B46" s="26" t="s">
        <v>73</v>
      </c>
      <c r="C46" s="6" t="s">
        <v>79</v>
      </c>
      <c r="D46" s="6" t="s">
        <v>130</v>
      </c>
      <c r="E46" s="6" t="s">
        <v>129</v>
      </c>
      <c r="F46" s="13">
        <f>F47</f>
        <v>16147.5</v>
      </c>
      <c r="G46" s="13">
        <v>0</v>
      </c>
      <c r="H46" s="13">
        <v>0</v>
      </c>
      <c r="I46" s="33"/>
      <c r="J46" s="33"/>
      <c r="K46" s="33"/>
      <c r="L46" s="33"/>
    </row>
    <row r="47" spans="1:21" ht="12.75" outlineLevel="4">
      <c r="A47" s="12" t="s">
        <v>128</v>
      </c>
      <c r="B47" s="26" t="s">
        <v>73</v>
      </c>
      <c r="C47" s="6" t="s">
        <v>79</v>
      </c>
      <c r="D47" s="6" t="s">
        <v>130</v>
      </c>
      <c r="E47" s="6" t="s">
        <v>127</v>
      </c>
      <c r="F47" s="13">
        <v>16147.5</v>
      </c>
      <c r="G47" s="13">
        <v>0</v>
      </c>
      <c r="H47" s="13">
        <v>0</v>
      </c>
      <c r="I47" s="33"/>
      <c r="J47" s="33"/>
      <c r="K47" s="33"/>
      <c r="L47" s="33"/>
      <c r="U47" s="38"/>
    </row>
    <row r="48" spans="1:12" ht="15" customHeight="1" outlineLevel="4">
      <c r="A48" s="20" t="s">
        <v>94</v>
      </c>
      <c r="B48" s="27" t="s">
        <v>73</v>
      </c>
      <c r="C48" s="18" t="s">
        <v>79</v>
      </c>
      <c r="D48" s="18" t="s">
        <v>95</v>
      </c>
      <c r="E48" s="18" t="s">
        <v>1</v>
      </c>
      <c r="F48" s="17">
        <f>F49</f>
        <v>0</v>
      </c>
      <c r="G48" s="17">
        <f>G49</f>
        <v>244791.93</v>
      </c>
      <c r="H48" s="17">
        <f>H49</f>
        <v>496942.25</v>
      </c>
      <c r="I48" s="33"/>
      <c r="J48" s="33"/>
      <c r="K48" s="33"/>
      <c r="L48" s="33"/>
    </row>
    <row r="49" spans="1:12" ht="15" customHeight="1" outlineLevel="4">
      <c r="A49" s="12" t="s">
        <v>35</v>
      </c>
      <c r="B49" s="26" t="s">
        <v>73</v>
      </c>
      <c r="C49" s="6" t="s">
        <v>79</v>
      </c>
      <c r="D49" s="6" t="s">
        <v>95</v>
      </c>
      <c r="E49" s="6" t="s">
        <v>10</v>
      </c>
      <c r="F49" s="13">
        <v>0</v>
      </c>
      <c r="G49" s="13">
        <v>244791.93</v>
      </c>
      <c r="H49" s="13">
        <v>496942.25</v>
      </c>
      <c r="I49" s="33"/>
      <c r="J49" s="33"/>
      <c r="K49" s="33"/>
      <c r="L49" s="33"/>
    </row>
    <row r="50" spans="1:12" ht="15" customHeight="1" outlineLevel="1">
      <c r="A50" s="8" t="s">
        <v>11</v>
      </c>
      <c r="B50" s="25" t="s">
        <v>74</v>
      </c>
      <c r="C50" s="16" t="s">
        <v>72</v>
      </c>
      <c r="D50" s="16" t="s">
        <v>0</v>
      </c>
      <c r="E50" s="16" t="s">
        <v>1</v>
      </c>
      <c r="F50" s="17">
        <f aca="true" t="shared" si="4" ref="F50:H51">F51</f>
        <v>251539.45</v>
      </c>
      <c r="G50" s="17">
        <f t="shared" si="4"/>
        <v>245438.40999999997</v>
      </c>
      <c r="H50" s="17">
        <f t="shared" si="4"/>
        <v>253776.78</v>
      </c>
      <c r="I50" s="33"/>
      <c r="J50" s="33"/>
      <c r="K50" s="33"/>
      <c r="L50" s="33"/>
    </row>
    <row r="51" spans="1:12" ht="30" customHeight="1" outlineLevel="2">
      <c r="A51" s="20" t="s">
        <v>36</v>
      </c>
      <c r="B51" s="27" t="s">
        <v>74</v>
      </c>
      <c r="C51" s="16" t="s">
        <v>75</v>
      </c>
      <c r="D51" s="16" t="s">
        <v>0</v>
      </c>
      <c r="E51" s="16" t="s">
        <v>1</v>
      </c>
      <c r="F51" s="17">
        <f t="shared" si="4"/>
        <v>251539.45</v>
      </c>
      <c r="G51" s="17">
        <f t="shared" si="4"/>
        <v>245438.40999999997</v>
      </c>
      <c r="H51" s="17">
        <f t="shared" si="4"/>
        <v>253776.78</v>
      </c>
      <c r="I51" s="33"/>
      <c r="J51" s="33"/>
      <c r="K51" s="33"/>
      <c r="L51" s="33"/>
    </row>
    <row r="52" spans="1:12" ht="65.25" customHeight="1" outlineLevel="3">
      <c r="A52" s="12" t="s">
        <v>65</v>
      </c>
      <c r="B52" s="26" t="s">
        <v>74</v>
      </c>
      <c r="C52" s="6" t="s">
        <v>75</v>
      </c>
      <c r="D52" s="6" t="s">
        <v>112</v>
      </c>
      <c r="E52" s="6" t="s">
        <v>1</v>
      </c>
      <c r="F52" s="13">
        <f>F53+F54+F55</f>
        <v>251539.45</v>
      </c>
      <c r="G52" s="13">
        <f>G53+G54+G55</f>
        <v>245438.40999999997</v>
      </c>
      <c r="H52" s="13">
        <f>H53+H54+H55</f>
        <v>253776.78</v>
      </c>
      <c r="I52" s="33"/>
      <c r="J52" s="33"/>
      <c r="K52" s="33"/>
      <c r="L52" s="33"/>
    </row>
    <row r="53" spans="1:12" ht="31.5" customHeight="1" outlineLevel="4">
      <c r="A53" s="12" t="s">
        <v>27</v>
      </c>
      <c r="B53" s="26" t="s">
        <v>74</v>
      </c>
      <c r="C53" s="6" t="s">
        <v>75</v>
      </c>
      <c r="D53" s="6" t="s">
        <v>112</v>
      </c>
      <c r="E53" s="6" t="s">
        <v>3</v>
      </c>
      <c r="F53" s="13">
        <v>176474.71</v>
      </c>
      <c r="G53" s="13">
        <v>164400</v>
      </c>
      <c r="H53" s="13">
        <v>164400</v>
      </c>
      <c r="I53" s="33"/>
      <c r="J53" s="33"/>
      <c r="K53" s="33"/>
      <c r="L53" s="33"/>
    </row>
    <row r="54" spans="1:12" ht="66" customHeight="1" outlineLevel="4">
      <c r="A54" s="12" t="s">
        <v>28</v>
      </c>
      <c r="B54" s="26" t="s">
        <v>74</v>
      </c>
      <c r="C54" s="6" t="s">
        <v>75</v>
      </c>
      <c r="D54" s="6" t="s">
        <v>112</v>
      </c>
      <c r="E54" s="6" t="s">
        <v>5</v>
      </c>
      <c r="F54" s="13">
        <v>51965.1</v>
      </c>
      <c r="G54" s="13">
        <v>49648.8</v>
      </c>
      <c r="H54" s="13">
        <v>49648.8</v>
      </c>
      <c r="I54" s="33"/>
      <c r="J54" s="33"/>
      <c r="K54" s="33"/>
      <c r="L54" s="33"/>
    </row>
    <row r="55" spans="1:12" ht="43.5" customHeight="1" outlineLevel="4">
      <c r="A55" s="12" t="s">
        <v>30</v>
      </c>
      <c r="B55" s="26" t="s">
        <v>74</v>
      </c>
      <c r="C55" s="6" t="s">
        <v>75</v>
      </c>
      <c r="D55" s="6" t="s">
        <v>112</v>
      </c>
      <c r="E55" s="6" t="s">
        <v>6</v>
      </c>
      <c r="F55" s="13">
        <v>23099.64</v>
      </c>
      <c r="G55" s="13">
        <v>31389.61</v>
      </c>
      <c r="H55" s="13">
        <v>39727.98</v>
      </c>
      <c r="I55" s="33"/>
      <c r="J55" s="33"/>
      <c r="K55" s="33"/>
      <c r="L55" s="33"/>
    </row>
    <row r="56" spans="1:12" ht="53.25" customHeight="1" outlineLevel="1">
      <c r="A56" s="8" t="s">
        <v>12</v>
      </c>
      <c r="B56" s="25" t="s">
        <v>75</v>
      </c>
      <c r="C56" s="16" t="s">
        <v>72</v>
      </c>
      <c r="D56" s="16" t="s">
        <v>0</v>
      </c>
      <c r="E56" s="16" t="s">
        <v>1</v>
      </c>
      <c r="F56" s="17">
        <f>F57+F60</f>
        <v>4400</v>
      </c>
      <c r="G56" s="17">
        <f>G57+G60</f>
        <v>23200</v>
      </c>
      <c r="H56" s="17">
        <f>H57+H60</f>
        <v>23200</v>
      </c>
      <c r="I56" s="33"/>
      <c r="J56" s="33"/>
      <c r="K56" s="33"/>
      <c r="L56" s="33"/>
    </row>
    <row r="57" spans="1:12" ht="51" customHeight="1" outlineLevel="2">
      <c r="A57" s="20" t="s">
        <v>37</v>
      </c>
      <c r="B57" s="27" t="s">
        <v>75</v>
      </c>
      <c r="C57" s="16" t="s">
        <v>80</v>
      </c>
      <c r="D57" s="16" t="s">
        <v>0</v>
      </c>
      <c r="E57" s="16" t="s">
        <v>1</v>
      </c>
      <c r="F57" s="17">
        <f aca="true" t="shared" si="5" ref="F57:H58">F58</f>
        <v>0</v>
      </c>
      <c r="G57" s="17">
        <f t="shared" si="5"/>
        <v>10000</v>
      </c>
      <c r="H57" s="17">
        <f t="shared" si="5"/>
        <v>10000</v>
      </c>
      <c r="I57" s="33"/>
      <c r="J57" s="33"/>
      <c r="K57" s="33"/>
      <c r="L57" s="33"/>
    </row>
    <row r="58" spans="1:12" ht="92.25" customHeight="1" outlineLevel="3">
      <c r="A58" s="12" t="s">
        <v>60</v>
      </c>
      <c r="B58" s="26" t="s">
        <v>75</v>
      </c>
      <c r="C58" s="6" t="s">
        <v>80</v>
      </c>
      <c r="D58" s="6" t="s">
        <v>113</v>
      </c>
      <c r="E58" s="6" t="s">
        <v>1</v>
      </c>
      <c r="F58" s="13">
        <f t="shared" si="5"/>
        <v>0</v>
      </c>
      <c r="G58" s="13">
        <f t="shared" si="5"/>
        <v>10000</v>
      </c>
      <c r="H58" s="13">
        <f t="shared" si="5"/>
        <v>10000</v>
      </c>
      <c r="I58" s="33"/>
      <c r="J58" s="33"/>
      <c r="K58" s="33"/>
      <c r="L58" s="33"/>
    </row>
    <row r="59" spans="1:12" ht="45" customHeight="1" outlineLevel="4">
      <c r="A59" s="12" t="s">
        <v>30</v>
      </c>
      <c r="B59" s="26" t="s">
        <v>75</v>
      </c>
      <c r="C59" s="6" t="s">
        <v>80</v>
      </c>
      <c r="D59" s="6" t="s">
        <v>113</v>
      </c>
      <c r="E59" s="6" t="s">
        <v>6</v>
      </c>
      <c r="F59" s="13">
        <v>0</v>
      </c>
      <c r="G59" s="13">
        <v>10000</v>
      </c>
      <c r="H59" s="13">
        <v>10000</v>
      </c>
      <c r="I59" s="33"/>
      <c r="J59" s="33"/>
      <c r="K59" s="33"/>
      <c r="L59" s="33"/>
    </row>
    <row r="60" spans="1:12" ht="26.25" customHeight="1" outlineLevel="3">
      <c r="A60" s="20" t="s">
        <v>38</v>
      </c>
      <c r="B60" s="27" t="s">
        <v>75</v>
      </c>
      <c r="C60" s="18" t="s">
        <v>81</v>
      </c>
      <c r="D60" s="16" t="s">
        <v>0</v>
      </c>
      <c r="E60" s="18" t="s">
        <v>1</v>
      </c>
      <c r="F60" s="17">
        <f>F62</f>
        <v>4400</v>
      </c>
      <c r="G60" s="17">
        <f>G62</f>
        <v>13200</v>
      </c>
      <c r="H60" s="17">
        <f>H62</f>
        <v>13200</v>
      </c>
      <c r="I60" s="33"/>
      <c r="J60" s="33"/>
      <c r="K60" s="33"/>
      <c r="L60" s="33"/>
    </row>
    <row r="61" spans="1:12" ht="26.25" customHeight="1" outlineLevel="3">
      <c r="A61" s="12" t="s">
        <v>51</v>
      </c>
      <c r="B61" s="26" t="s">
        <v>75</v>
      </c>
      <c r="C61" s="21" t="s">
        <v>81</v>
      </c>
      <c r="D61" s="21" t="s">
        <v>114</v>
      </c>
      <c r="E61" s="21" t="s">
        <v>1</v>
      </c>
      <c r="F61" s="13">
        <f>F62</f>
        <v>4400</v>
      </c>
      <c r="G61" s="13">
        <f>G62</f>
        <v>13200</v>
      </c>
      <c r="H61" s="13">
        <f>H62</f>
        <v>13200</v>
      </c>
      <c r="I61" s="33"/>
      <c r="J61" s="33"/>
      <c r="K61" s="33"/>
      <c r="L61" s="33"/>
    </row>
    <row r="62" spans="1:21" ht="45" customHeight="1" outlineLevel="4">
      <c r="A62" s="12" t="s">
        <v>30</v>
      </c>
      <c r="B62" s="26" t="s">
        <v>75</v>
      </c>
      <c r="C62" s="6" t="s">
        <v>81</v>
      </c>
      <c r="D62" s="6" t="s">
        <v>114</v>
      </c>
      <c r="E62" s="6" t="s">
        <v>6</v>
      </c>
      <c r="F62" s="13">
        <v>4400</v>
      </c>
      <c r="G62" s="13">
        <v>13200</v>
      </c>
      <c r="H62" s="13">
        <v>13200</v>
      </c>
      <c r="I62" s="33"/>
      <c r="J62" s="33"/>
      <c r="K62" s="33"/>
      <c r="L62" s="33"/>
      <c r="U62" s="38"/>
    </row>
    <row r="63" spans="1:12" ht="15" customHeight="1" outlineLevel="1">
      <c r="A63" s="8" t="s">
        <v>13</v>
      </c>
      <c r="B63" s="25" t="s">
        <v>76</v>
      </c>
      <c r="C63" s="16" t="s">
        <v>72</v>
      </c>
      <c r="D63" s="16" t="s">
        <v>0</v>
      </c>
      <c r="E63" s="16" t="s">
        <v>1</v>
      </c>
      <c r="F63" s="17">
        <f>F64+F71</f>
        <v>8037538.2</v>
      </c>
      <c r="G63" s="17">
        <f>G64</f>
        <v>1075442.19</v>
      </c>
      <c r="H63" s="17">
        <f>H64</f>
        <v>1017157.76</v>
      </c>
      <c r="I63" s="33"/>
      <c r="J63" s="33"/>
      <c r="K63" s="33"/>
      <c r="L63" s="33"/>
    </row>
    <row r="64" spans="1:12" ht="27" customHeight="1" outlineLevel="2">
      <c r="A64" s="20" t="s">
        <v>39</v>
      </c>
      <c r="B64" s="27" t="s">
        <v>76</v>
      </c>
      <c r="C64" s="16" t="s">
        <v>80</v>
      </c>
      <c r="D64" s="16" t="s">
        <v>0</v>
      </c>
      <c r="E64" s="16" t="s">
        <v>1</v>
      </c>
      <c r="F64" s="17">
        <f>F67+F69</f>
        <v>8030788.2</v>
      </c>
      <c r="G64" s="17">
        <f>G67+G65</f>
        <v>1075442.19</v>
      </c>
      <c r="H64" s="17">
        <f>H67+H65</f>
        <v>1017157.76</v>
      </c>
      <c r="I64" s="33"/>
      <c r="J64" s="33"/>
      <c r="K64" s="33"/>
      <c r="L64" s="33"/>
    </row>
    <row r="65" spans="1:12" ht="0.75" customHeight="1" hidden="1" outlineLevel="2">
      <c r="A65" s="12" t="s">
        <v>70</v>
      </c>
      <c r="B65" s="26" t="s">
        <v>76</v>
      </c>
      <c r="C65" s="21" t="s">
        <v>80</v>
      </c>
      <c r="D65" s="6" t="s">
        <v>71</v>
      </c>
      <c r="E65" s="6" t="s">
        <v>1</v>
      </c>
      <c r="F65" s="17">
        <f>F66</f>
        <v>0</v>
      </c>
      <c r="G65" s="17">
        <f>G66</f>
        <v>0</v>
      </c>
      <c r="H65" s="17">
        <f>H66</f>
        <v>0</v>
      </c>
      <c r="I65" s="33"/>
      <c r="J65" s="33"/>
      <c r="K65" s="33"/>
      <c r="L65" s="33"/>
    </row>
    <row r="66" spans="1:12" ht="42" customHeight="1" hidden="1" outlineLevel="2">
      <c r="A66" s="12" t="s">
        <v>30</v>
      </c>
      <c r="B66" s="26" t="s">
        <v>76</v>
      </c>
      <c r="C66" s="21" t="s">
        <v>80</v>
      </c>
      <c r="D66" s="6" t="s">
        <v>71</v>
      </c>
      <c r="E66" s="6" t="s">
        <v>6</v>
      </c>
      <c r="F66" s="13">
        <v>0</v>
      </c>
      <c r="G66" s="13">
        <v>0</v>
      </c>
      <c r="H66" s="13">
        <v>0</v>
      </c>
      <c r="I66" s="33"/>
      <c r="J66" s="33"/>
      <c r="K66" s="33"/>
      <c r="L66" s="33"/>
    </row>
    <row r="67" spans="1:12" ht="76.5" outlineLevel="3">
      <c r="A67" s="12" t="s">
        <v>102</v>
      </c>
      <c r="B67" s="26" t="s">
        <v>76</v>
      </c>
      <c r="C67" s="6" t="s">
        <v>80</v>
      </c>
      <c r="D67" s="6" t="s">
        <v>115</v>
      </c>
      <c r="E67" s="6" t="s">
        <v>1</v>
      </c>
      <c r="F67" s="13">
        <f>F68</f>
        <v>1846448.41</v>
      </c>
      <c r="G67" s="13">
        <f>G68</f>
        <v>1075442.19</v>
      </c>
      <c r="H67" s="13">
        <f>H68</f>
        <v>1017157.76</v>
      </c>
      <c r="I67" s="33"/>
      <c r="J67" s="33"/>
      <c r="K67" s="33"/>
      <c r="L67" s="33"/>
    </row>
    <row r="68" spans="1:21" ht="45" customHeight="1" outlineLevel="4">
      <c r="A68" s="12" t="s">
        <v>30</v>
      </c>
      <c r="B68" s="26" t="s">
        <v>76</v>
      </c>
      <c r="C68" s="6" t="s">
        <v>80</v>
      </c>
      <c r="D68" s="6" t="s">
        <v>115</v>
      </c>
      <c r="E68" s="6" t="s">
        <v>6</v>
      </c>
      <c r="F68" s="13">
        <v>1846448.41</v>
      </c>
      <c r="G68" s="13">
        <v>1075442.19</v>
      </c>
      <c r="H68" s="13">
        <v>1017157.76</v>
      </c>
      <c r="I68" s="33"/>
      <c r="J68" s="33"/>
      <c r="K68" s="33"/>
      <c r="L68" s="33"/>
      <c r="U68" s="38"/>
    </row>
    <row r="69" spans="1:12" ht="57" customHeight="1" outlineLevel="4">
      <c r="A69" s="12" t="s">
        <v>132</v>
      </c>
      <c r="B69" s="26" t="s">
        <v>76</v>
      </c>
      <c r="C69" s="21" t="s">
        <v>80</v>
      </c>
      <c r="D69" s="6" t="s">
        <v>133</v>
      </c>
      <c r="E69" s="41" t="s">
        <v>1</v>
      </c>
      <c r="F69" s="42">
        <f>F70</f>
        <v>6184339.79</v>
      </c>
      <c r="G69" s="13">
        <f>G70</f>
        <v>0</v>
      </c>
      <c r="H69" s="13">
        <f>H70</f>
        <v>0</v>
      </c>
      <c r="I69" s="33"/>
      <c r="J69" s="33"/>
      <c r="K69" s="33"/>
      <c r="L69" s="33"/>
    </row>
    <row r="70" spans="1:21" ht="45" customHeight="1" outlineLevel="4">
      <c r="A70" s="12" t="s">
        <v>30</v>
      </c>
      <c r="B70" s="26" t="s">
        <v>76</v>
      </c>
      <c r="C70" s="21" t="s">
        <v>80</v>
      </c>
      <c r="D70" s="6" t="s">
        <v>133</v>
      </c>
      <c r="E70" s="41" t="s">
        <v>6</v>
      </c>
      <c r="F70" s="42">
        <v>6184339.79</v>
      </c>
      <c r="G70" s="13">
        <v>0</v>
      </c>
      <c r="H70" s="13">
        <v>0</v>
      </c>
      <c r="I70" s="33"/>
      <c r="J70" s="33"/>
      <c r="K70" s="33"/>
      <c r="L70" s="33"/>
      <c r="U70" s="38"/>
    </row>
    <row r="71" spans="1:21" ht="25.5" outlineLevel="4">
      <c r="A71" s="20" t="s">
        <v>134</v>
      </c>
      <c r="B71" s="27" t="s">
        <v>76</v>
      </c>
      <c r="C71" s="18" t="s">
        <v>135</v>
      </c>
      <c r="D71" s="18" t="s">
        <v>0</v>
      </c>
      <c r="E71" s="43" t="s">
        <v>1</v>
      </c>
      <c r="F71" s="44">
        <f aca="true" t="shared" si="6" ref="F71:H72">F72</f>
        <v>6750</v>
      </c>
      <c r="G71" s="45">
        <f t="shared" si="6"/>
        <v>0</v>
      </c>
      <c r="H71" s="17">
        <f t="shared" si="6"/>
        <v>0</v>
      </c>
      <c r="I71" s="33"/>
      <c r="J71" s="33"/>
      <c r="K71" s="33"/>
      <c r="L71" s="33"/>
      <c r="U71" s="38"/>
    </row>
    <row r="72" spans="1:21" ht="25.5" outlineLevel="4">
      <c r="A72" s="12" t="s">
        <v>136</v>
      </c>
      <c r="B72" s="26" t="s">
        <v>76</v>
      </c>
      <c r="C72" s="21" t="s">
        <v>135</v>
      </c>
      <c r="D72" s="6" t="s">
        <v>138</v>
      </c>
      <c r="E72" s="41" t="s">
        <v>1</v>
      </c>
      <c r="F72" s="42">
        <f t="shared" si="6"/>
        <v>6750</v>
      </c>
      <c r="G72" s="46">
        <f t="shared" si="6"/>
        <v>0</v>
      </c>
      <c r="H72" s="13">
        <f t="shared" si="6"/>
        <v>0</v>
      </c>
      <c r="I72" s="33"/>
      <c r="J72" s="33"/>
      <c r="K72" s="33"/>
      <c r="L72" s="33"/>
      <c r="U72" s="38"/>
    </row>
    <row r="73" spans="1:21" ht="25.5" outlineLevel="4">
      <c r="A73" s="12" t="s">
        <v>137</v>
      </c>
      <c r="B73" s="26" t="s">
        <v>76</v>
      </c>
      <c r="C73" s="21" t="s">
        <v>135</v>
      </c>
      <c r="D73" s="6" t="s">
        <v>138</v>
      </c>
      <c r="E73" s="41" t="s">
        <v>6</v>
      </c>
      <c r="F73" s="42">
        <v>6750</v>
      </c>
      <c r="G73" s="46">
        <v>0</v>
      </c>
      <c r="H73" s="13">
        <v>0</v>
      </c>
      <c r="I73" s="33"/>
      <c r="J73" s="33"/>
      <c r="K73" s="33"/>
      <c r="L73" s="33"/>
      <c r="U73" s="38"/>
    </row>
    <row r="74" spans="1:12" ht="30" customHeight="1" outlineLevel="1">
      <c r="A74" s="8" t="s">
        <v>14</v>
      </c>
      <c r="B74" s="25" t="s">
        <v>82</v>
      </c>
      <c r="C74" s="16" t="s">
        <v>72</v>
      </c>
      <c r="D74" s="16" t="s">
        <v>0</v>
      </c>
      <c r="E74" s="16" t="s">
        <v>1</v>
      </c>
      <c r="F74" s="17">
        <f>F75+F80+F91</f>
        <v>11666296.079999998</v>
      </c>
      <c r="G74" s="17">
        <f>G75+G80+G91</f>
        <v>5887346.24</v>
      </c>
      <c r="H74" s="17">
        <f>H75+H80+H91</f>
        <v>5783581.66</v>
      </c>
      <c r="I74" s="33"/>
      <c r="J74" s="33"/>
      <c r="K74" s="33"/>
      <c r="L74" s="33"/>
    </row>
    <row r="75" spans="1:12" ht="15" customHeight="1" outlineLevel="2">
      <c r="A75" s="20" t="s">
        <v>15</v>
      </c>
      <c r="B75" s="27" t="s">
        <v>82</v>
      </c>
      <c r="C75" s="16" t="s">
        <v>73</v>
      </c>
      <c r="D75" s="16" t="s">
        <v>0</v>
      </c>
      <c r="E75" s="16" t="s">
        <v>1</v>
      </c>
      <c r="F75" s="17">
        <f>F76+F78</f>
        <v>142751.63</v>
      </c>
      <c r="G75" s="17">
        <f>G76+G78</f>
        <v>162495.62</v>
      </c>
      <c r="H75" s="17">
        <f>H76+H78</f>
        <v>162495.62</v>
      </c>
      <c r="I75" s="33"/>
      <c r="J75" s="33"/>
      <c r="K75" s="33"/>
      <c r="L75" s="33"/>
    </row>
    <row r="76" spans="1:12" ht="144" customHeight="1" outlineLevel="3">
      <c r="A76" s="12" t="s">
        <v>66</v>
      </c>
      <c r="B76" s="26" t="s">
        <v>82</v>
      </c>
      <c r="C76" s="6" t="s">
        <v>73</v>
      </c>
      <c r="D76" s="6" t="s">
        <v>67</v>
      </c>
      <c r="E76" s="6" t="s">
        <v>1</v>
      </c>
      <c r="F76" s="13">
        <f>F77</f>
        <v>114353.63</v>
      </c>
      <c r="G76" s="13">
        <f>G77</f>
        <v>133775.62</v>
      </c>
      <c r="H76" s="13">
        <f>H77</f>
        <v>133775.62</v>
      </c>
      <c r="I76" s="33"/>
      <c r="J76" s="33"/>
      <c r="K76" s="33"/>
      <c r="L76" s="33"/>
    </row>
    <row r="77" spans="1:21" ht="45" customHeight="1" outlineLevel="4">
      <c r="A77" s="12" t="s">
        <v>30</v>
      </c>
      <c r="B77" s="26" t="s">
        <v>82</v>
      </c>
      <c r="C77" s="6" t="s">
        <v>73</v>
      </c>
      <c r="D77" s="6" t="s">
        <v>67</v>
      </c>
      <c r="E77" s="6" t="s">
        <v>6</v>
      </c>
      <c r="F77" s="13">
        <v>114353.63</v>
      </c>
      <c r="G77" s="13">
        <v>133775.62</v>
      </c>
      <c r="H77" s="13">
        <v>133775.62</v>
      </c>
      <c r="I77" s="33"/>
      <c r="J77" s="33"/>
      <c r="K77" s="33"/>
      <c r="L77" s="33"/>
      <c r="U77" s="38"/>
    </row>
    <row r="78" spans="1:12" ht="30.75" customHeight="1" outlineLevel="3">
      <c r="A78" s="12" t="s">
        <v>58</v>
      </c>
      <c r="B78" s="26" t="s">
        <v>82</v>
      </c>
      <c r="C78" s="6" t="s">
        <v>73</v>
      </c>
      <c r="D78" s="6" t="s">
        <v>116</v>
      </c>
      <c r="E78" s="6" t="s">
        <v>42</v>
      </c>
      <c r="F78" s="13">
        <f>F79</f>
        <v>28398</v>
      </c>
      <c r="G78" s="13">
        <f>G79</f>
        <v>28720</v>
      </c>
      <c r="H78" s="13">
        <f>H79</f>
        <v>28720</v>
      </c>
      <c r="I78" s="33"/>
      <c r="J78" s="33"/>
      <c r="K78" s="33"/>
      <c r="L78" s="33"/>
    </row>
    <row r="79" spans="1:12" ht="30" customHeight="1" outlineLevel="4">
      <c r="A79" s="12" t="s">
        <v>40</v>
      </c>
      <c r="B79" s="26" t="s">
        <v>82</v>
      </c>
      <c r="C79" s="6" t="s">
        <v>73</v>
      </c>
      <c r="D79" s="6" t="s">
        <v>116</v>
      </c>
      <c r="E79" s="6" t="s">
        <v>16</v>
      </c>
      <c r="F79" s="13">
        <v>28398</v>
      </c>
      <c r="G79" s="13">
        <v>28720</v>
      </c>
      <c r="H79" s="13">
        <v>28720</v>
      </c>
      <c r="I79" s="33"/>
      <c r="J79" s="33"/>
      <c r="K79" s="33"/>
      <c r="L79" s="33"/>
    </row>
    <row r="80" spans="1:12" ht="15" customHeight="1" outlineLevel="2">
      <c r="A80" s="20" t="s">
        <v>17</v>
      </c>
      <c r="B80" s="27" t="s">
        <v>82</v>
      </c>
      <c r="C80" s="16" t="s">
        <v>74</v>
      </c>
      <c r="D80" s="16" t="s">
        <v>0</v>
      </c>
      <c r="E80" s="16" t="s">
        <v>1</v>
      </c>
      <c r="F80" s="17">
        <f>F81+F84+F87</f>
        <v>4720883.09</v>
      </c>
      <c r="G80" s="17">
        <f>G81+G84+G87</f>
        <v>1820903.6400000001</v>
      </c>
      <c r="H80" s="17">
        <f>H81+H84+H87</f>
        <v>1787105.98</v>
      </c>
      <c r="I80" s="33"/>
      <c r="J80" s="33"/>
      <c r="K80" s="33"/>
      <c r="L80" s="33"/>
    </row>
    <row r="81" spans="1:12" ht="118.5" customHeight="1" outlineLevel="3">
      <c r="A81" s="12" t="s">
        <v>52</v>
      </c>
      <c r="B81" s="26" t="s">
        <v>82</v>
      </c>
      <c r="C81" s="6" t="s">
        <v>74</v>
      </c>
      <c r="D81" s="6" t="s">
        <v>68</v>
      </c>
      <c r="E81" s="6" t="s">
        <v>1</v>
      </c>
      <c r="F81" s="13">
        <f>F83+F82</f>
        <v>3117757.37</v>
      </c>
      <c r="G81" s="13">
        <f>G83</f>
        <v>822718.9</v>
      </c>
      <c r="H81" s="13">
        <f>H83</f>
        <v>822718.9</v>
      </c>
      <c r="I81" s="33"/>
      <c r="J81" s="33"/>
      <c r="K81" s="33"/>
      <c r="L81" s="33"/>
    </row>
    <row r="82" spans="1:12" ht="51" outlineLevel="3">
      <c r="A82" s="12" t="s">
        <v>139</v>
      </c>
      <c r="B82" s="26" t="s">
        <v>82</v>
      </c>
      <c r="C82" s="6" t="s">
        <v>74</v>
      </c>
      <c r="D82" s="6" t="s">
        <v>117</v>
      </c>
      <c r="E82" s="6" t="s">
        <v>140</v>
      </c>
      <c r="F82" s="13">
        <v>325000</v>
      </c>
      <c r="G82" s="13">
        <v>0</v>
      </c>
      <c r="H82" s="13">
        <v>0</v>
      </c>
      <c r="I82" s="33"/>
      <c r="J82" s="33"/>
      <c r="K82" s="33"/>
      <c r="L82" s="33"/>
    </row>
    <row r="83" spans="1:21" ht="45" customHeight="1" outlineLevel="4">
      <c r="A83" s="12" t="s">
        <v>30</v>
      </c>
      <c r="B83" s="26" t="s">
        <v>82</v>
      </c>
      <c r="C83" s="6" t="s">
        <v>74</v>
      </c>
      <c r="D83" s="6" t="s">
        <v>68</v>
      </c>
      <c r="E83" s="6" t="s">
        <v>6</v>
      </c>
      <c r="F83" s="13">
        <v>2792757.37</v>
      </c>
      <c r="G83" s="13">
        <v>822718.9</v>
      </c>
      <c r="H83" s="13">
        <v>822718.9</v>
      </c>
      <c r="I83" s="33"/>
      <c r="J83" s="33"/>
      <c r="K83" s="33"/>
      <c r="L83" s="33"/>
      <c r="T83" s="38"/>
      <c r="U83" s="38"/>
    </row>
    <row r="84" spans="1:12" ht="30" customHeight="1" outlineLevel="3">
      <c r="A84" s="12" t="s">
        <v>53</v>
      </c>
      <c r="B84" s="26" t="s">
        <v>82</v>
      </c>
      <c r="C84" s="6" t="s">
        <v>74</v>
      </c>
      <c r="D84" s="6" t="s">
        <v>117</v>
      </c>
      <c r="E84" s="6" t="s">
        <v>1</v>
      </c>
      <c r="F84" s="13">
        <f>F85+F86</f>
        <v>1547377.7000000002</v>
      </c>
      <c r="G84" s="13">
        <f>G85+G86</f>
        <v>950284.74</v>
      </c>
      <c r="H84" s="13">
        <f>H85+H86</f>
        <v>916487.0800000001</v>
      </c>
      <c r="I84" s="33"/>
      <c r="J84" s="33"/>
      <c r="K84" s="33"/>
      <c r="L84" s="33"/>
    </row>
    <row r="85" spans="1:12" ht="45" customHeight="1" outlineLevel="4">
      <c r="A85" s="12" t="s">
        <v>30</v>
      </c>
      <c r="B85" s="26" t="s">
        <v>82</v>
      </c>
      <c r="C85" s="6" t="s">
        <v>74</v>
      </c>
      <c r="D85" s="6" t="s">
        <v>117</v>
      </c>
      <c r="E85" s="6" t="s">
        <v>6</v>
      </c>
      <c r="F85" s="22">
        <v>1463862.82</v>
      </c>
      <c r="G85" s="22">
        <v>863429.26</v>
      </c>
      <c r="H85" s="22">
        <v>826157.39</v>
      </c>
      <c r="I85" s="33"/>
      <c r="J85" s="33"/>
      <c r="K85" s="33"/>
      <c r="L85" s="33"/>
    </row>
    <row r="86" spans="1:12" ht="12.75" outlineLevel="4">
      <c r="A86" s="47" t="s">
        <v>101</v>
      </c>
      <c r="B86" s="48" t="s">
        <v>82</v>
      </c>
      <c r="C86" s="49" t="s">
        <v>74</v>
      </c>
      <c r="D86" s="49" t="s">
        <v>117</v>
      </c>
      <c r="E86" s="49" t="s">
        <v>100</v>
      </c>
      <c r="F86" s="22">
        <v>83514.88</v>
      </c>
      <c r="G86" s="22">
        <v>86855.48</v>
      </c>
      <c r="H86" s="22">
        <v>90329.69</v>
      </c>
      <c r="I86" s="33"/>
      <c r="J86" s="33"/>
      <c r="K86" s="33"/>
      <c r="L86" s="33"/>
    </row>
    <row r="87" spans="1:12" ht="27" customHeight="1" outlineLevel="4">
      <c r="A87" s="12" t="s">
        <v>58</v>
      </c>
      <c r="B87" s="26" t="s">
        <v>82</v>
      </c>
      <c r="C87" s="6" t="s">
        <v>74</v>
      </c>
      <c r="D87" s="6" t="s">
        <v>116</v>
      </c>
      <c r="E87" s="6" t="s">
        <v>42</v>
      </c>
      <c r="F87" s="13">
        <f>F88+F89+F90</f>
        <v>55748.02</v>
      </c>
      <c r="G87" s="13">
        <f>G88+G89+G90</f>
        <v>47900</v>
      </c>
      <c r="H87" s="13">
        <f>H88+H89+H90</f>
        <v>47900</v>
      </c>
      <c r="I87" s="33"/>
      <c r="J87" s="33"/>
      <c r="K87" s="33"/>
      <c r="L87" s="33"/>
    </row>
    <row r="88" spans="1:21" ht="30" customHeight="1" outlineLevel="4">
      <c r="A88" s="12" t="s">
        <v>40</v>
      </c>
      <c r="B88" s="26" t="s">
        <v>82</v>
      </c>
      <c r="C88" s="6" t="s">
        <v>74</v>
      </c>
      <c r="D88" s="6" t="s">
        <v>116</v>
      </c>
      <c r="E88" s="6" t="s">
        <v>16</v>
      </c>
      <c r="F88" s="13">
        <v>41401</v>
      </c>
      <c r="G88" s="13">
        <v>27000</v>
      </c>
      <c r="H88" s="13">
        <v>27000</v>
      </c>
      <c r="I88" s="33"/>
      <c r="J88" s="33"/>
      <c r="K88" s="33"/>
      <c r="L88" s="33"/>
      <c r="U88" s="38"/>
    </row>
    <row r="89" spans="1:12" ht="14.25" customHeight="1" outlineLevel="4">
      <c r="A89" s="12" t="s">
        <v>43</v>
      </c>
      <c r="B89" s="26" t="s">
        <v>82</v>
      </c>
      <c r="C89" s="6" t="s">
        <v>74</v>
      </c>
      <c r="D89" s="6" t="s">
        <v>116</v>
      </c>
      <c r="E89" s="6" t="s">
        <v>7</v>
      </c>
      <c r="F89" s="13">
        <v>10854</v>
      </c>
      <c r="G89" s="13">
        <v>10900</v>
      </c>
      <c r="H89" s="13">
        <v>10900</v>
      </c>
      <c r="I89" s="33"/>
      <c r="J89" s="33"/>
      <c r="K89" s="33"/>
      <c r="L89" s="33"/>
    </row>
    <row r="90" spans="1:12" ht="14.25" customHeight="1" outlineLevel="4">
      <c r="A90" s="12" t="s">
        <v>31</v>
      </c>
      <c r="B90" s="26" t="s">
        <v>82</v>
      </c>
      <c r="C90" s="6" t="s">
        <v>74</v>
      </c>
      <c r="D90" s="6" t="s">
        <v>116</v>
      </c>
      <c r="E90" s="6" t="s">
        <v>8</v>
      </c>
      <c r="F90" s="13">
        <v>3493.02</v>
      </c>
      <c r="G90" s="13">
        <v>10000</v>
      </c>
      <c r="H90" s="13">
        <v>10000</v>
      </c>
      <c r="I90" s="33"/>
      <c r="J90" s="33"/>
      <c r="K90" s="33"/>
      <c r="L90" s="33"/>
    </row>
    <row r="91" spans="1:12" ht="15" customHeight="1" outlineLevel="2">
      <c r="A91" s="20" t="s">
        <v>18</v>
      </c>
      <c r="B91" s="27" t="s">
        <v>82</v>
      </c>
      <c r="C91" s="16" t="s">
        <v>75</v>
      </c>
      <c r="D91" s="16" t="s">
        <v>0</v>
      </c>
      <c r="E91" s="16" t="s">
        <v>1</v>
      </c>
      <c r="F91" s="17">
        <f>F92+F95+F97+F99+F101</f>
        <v>6802661.359999999</v>
      </c>
      <c r="G91" s="17">
        <f>G92+G95+G97+G99+G101</f>
        <v>3903946.98</v>
      </c>
      <c r="H91" s="17">
        <f>H92+H95+H97+H99+H101</f>
        <v>3833980.0599999996</v>
      </c>
      <c r="I91" s="33"/>
      <c r="J91" s="33"/>
      <c r="K91" s="33"/>
      <c r="L91" s="33"/>
    </row>
    <row r="92" spans="1:12" ht="28.5" customHeight="1" outlineLevel="2">
      <c r="A92" s="32" t="s">
        <v>48</v>
      </c>
      <c r="B92" s="26" t="s">
        <v>82</v>
      </c>
      <c r="C92" s="6" t="s">
        <v>75</v>
      </c>
      <c r="D92" s="6" t="s">
        <v>118</v>
      </c>
      <c r="E92" s="6" t="s">
        <v>1</v>
      </c>
      <c r="F92" s="13">
        <f>F93+F94</f>
        <v>664273.5</v>
      </c>
      <c r="G92" s="13">
        <f>G93+G94</f>
        <v>707374.84</v>
      </c>
      <c r="H92" s="13">
        <f>H93+H94</f>
        <v>754608.6799999999</v>
      </c>
      <c r="I92" s="33"/>
      <c r="J92" s="33"/>
      <c r="K92" s="33"/>
      <c r="L92" s="33"/>
    </row>
    <row r="93" spans="1:12" ht="48" customHeight="1" outlineLevel="2">
      <c r="A93" s="12" t="s">
        <v>30</v>
      </c>
      <c r="B93" s="26" t="s">
        <v>82</v>
      </c>
      <c r="C93" s="6" t="s">
        <v>75</v>
      </c>
      <c r="D93" s="6" t="s">
        <v>118</v>
      </c>
      <c r="E93" s="6" t="s">
        <v>6</v>
      </c>
      <c r="F93" s="13">
        <v>339380</v>
      </c>
      <c r="G93" s="13">
        <v>369485.6</v>
      </c>
      <c r="H93" s="13">
        <v>403203.87</v>
      </c>
      <c r="I93" s="33"/>
      <c r="J93" s="33"/>
      <c r="K93" s="33"/>
      <c r="L93" s="33"/>
    </row>
    <row r="94" spans="1:12" ht="12.75" outlineLevel="2">
      <c r="A94" s="12" t="s">
        <v>101</v>
      </c>
      <c r="B94" s="26" t="s">
        <v>82</v>
      </c>
      <c r="C94" s="6" t="s">
        <v>75</v>
      </c>
      <c r="D94" s="6" t="s">
        <v>118</v>
      </c>
      <c r="E94" s="6" t="s">
        <v>100</v>
      </c>
      <c r="F94" s="13">
        <v>324893.5</v>
      </c>
      <c r="G94" s="13">
        <v>337889.24</v>
      </c>
      <c r="H94" s="13">
        <v>351404.81</v>
      </c>
      <c r="I94" s="33"/>
      <c r="J94" s="33"/>
      <c r="K94" s="33"/>
      <c r="L94" s="33"/>
    </row>
    <row r="95" spans="1:12" ht="30" customHeight="1" outlineLevel="3">
      <c r="A95" s="32" t="s">
        <v>54</v>
      </c>
      <c r="B95" s="26" t="s">
        <v>82</v>
      </c>
      <c r="C95" s="6" t="s">
        <v>75</v>
      </c>
      <c r="D95" s="6" t="s">
        <v>119</v>
      </c>
      <c r="E95" s="6" t="s">
        <v>1</v>
      </c>
      <c r="F95" s="13">
        <f>F96</f>
        <v>2591974</v>
      </c>
      <c r="G95" s="13">
        <f>G96</f>
        <v>754974</v>
      </c>
      <c r="H95" s="13">
        <f>H96</f>
        <v>754974</v>
      </c>
      <c r="I95" s="33"/>
      <c r="J95" s="33"/>
      <c r="K95" s="33"/>
      <c r="L95" s="33"/>
    </row>
    <row r="96" spans="1:14" ht="41.25" customHeight="1" outlineLevel="4">
      <c r="A96" s="12" t="s">
        <v>30</v>
      </c>
      <c r="B96" s="26" t="s">
        <v>82</v>
      </c>
      <c r="C96" s="6" t="s">
        <v>75</v>
      </c>
      <c r="D96" s="6" t="s">
        <v>119</v>
      </c>
      <c r="E96" s="6" t="s">
        <v>6</v>
      </c>
      <c r="F96" s="13">
        <v>2591974</v>
      </c>
      <c r="G96" s="13">
        <v>754974</v>
      </c>
      <c r="H96" s="13">
        <v>754974</v>
      </c>
      <c r="I96" s="33"/>
      <c r="J96" s="33"/>
      <c r="K96" s="33"/>
      <c r="L96" s="33"/>
      <c r="N96" s="37"/>
    </row>
    <row r="97" spans="1:12" ht="18.75" customHeight="1" outlineLevel="3">
      <c r="A97" s="32" t="s">
        <v>55</v>
      </c>
      <c r="B97" s="26" t="s">
        <v>82</v>
      </c>
      <c r="C97" s="6" t="s">
        <v>75</v>
      </c>
      <c r="D97" s="6" t="s">
        <v>120</v>
      </c>
      <c r="E97" s="6" t="s">
        <v>1</v>
      </c>
      <c r="F97" s="13">
        <f>F98</f>
        <v>3416508.86</v>
      </c>
      <c r="G97" s="13">
        <f>G98</f>
        <v>2361010.14</v>
      </c>
      <c r="H97" s="13">
        <f>H98</f>
        <v>2243809.38</v>
      </c>
      <c r="I97" s="33"/>
      <c r="J97" s="33"/>
      <c r="K97" s="33"/>
      <c r="L97" s="33"/>
    </row>
    <row r="98" spans="1:22" ht="41.25" customHeight="1" outlineLevel="4">
      <c r="A98" s="12" t="s">
        <v>30</v>
      </c>
      <c r="B98" s="26" t="s">
        <v>82</v>
      </c>
      <c r="C98" s="6" t="s">
        <v>75</v>
      </c>
      <c r="D98" s="6" t="s">
        <v>120</v>
      </c>
      <c r="E98" s="6" t="s">
        <v>6</v>
      </c>
      <c r="F98" s="23">
        <v>3416508.86</v>
      </c>
      <c r="G98" s="23">
        <v>2361010.14</v>
      </c>
      <c r="H98" s="23">
        <v>2243809.38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8"/>
      <c r="V98" s="38"/>
    </row>
    <row r="99" spans="1:12" ht="25.5" customHeight="1" outlineLevel="3">
      <c r="A99" s="32" t="s">
        <v>69</v>
      </c>
      <c r="B99" s="26" t="s">
        <v>82</v>
      </c>
      <c r="C99" s="6" t="s">
        <v>75</v>
      </c>
      <c r="D99" s="6" t="s">
        <v>121</v>
      </c>
      <c r="E99" s="6" t="s">
        <v>1</v>
      </c>
      <c r="F99" s="13">
        <f>F100</f>
        <v>50000</v>
      </c>
      <c r="G99" s="13">
        <f>G100</f>
        <v>50000</v>
      </c>
      <c r="H99" s="13">
        <f>H100</f>
        <v>50000</v>
      </c>
      <c r="I99" s="33"/>
      <c r="J99" s="33"/>
      <c r="K99" s="33"/>
      <c r="L99" s="33"/>
    </row>
    <row r="100" spans="1:12" ht="41.25" customHeight="1" outlineLevel="4">
      <c r="A100" s="12" t="s">
        <v>30</v>
      </c>
      <c r="B100" s="26" t="s">
        <v>82</v>
      </c>
      <c r="C100" s="6" t="s">
        <v>75</v>
      </c>
      <c r="D100" s="6" t="s">
        <v>121</v>
      </c>
      <c r="E100" s="6" t="s">
        <v>6</v>
      </c>
      <c r="F100" s="13">
        <v>50000</v>
      </c>
      <c r="G100" s="13">
        <v>50000</v>
      </c>
      <c r="H100" s="13">
        <v>50000</v>
      </c>
      <c r="I100" s="33"/>
      <c r="J100" s="33"/>
      <c r="K100" s="33"/>
      <c r="L100" s="33"/>
    </row>
    <row r="101" spans="1:12" ht="31.5" customHeight="1" outlineLevel="4">
      <c r="A101" s="12" t="s">
        <v>58</v>
      </c>
      <c r="B101" s="26" t="s">
        <v>82</v>
      </c>
      <c r="C101" s="6" t="s">
        <v>75</v>
      </c>
      <c r="D101" s="6" t="s">
        <v>116</v>
      </c>
      <c r="E101" s="6" t="s">
        <v>42</v>
      </c>
      <c r="F101" s="13">
        <f>F102+F103+F104</f>
        <v>79905</v>
      </c>
      <c r="G101" s="13">
        <f>G102+G103+G104</f>
        <v>30588</v>
      </c>
      <c r="H101" s="13">
        <f>H102+H103+H104</f>
        <v>30588</v>
      </c>
      <c r="I101" s="33"/>
      <c r="J101" s="33"/>
      <c r="K101" s="33"/>
      <c r="L101" s="33"/>
    </row>
    <row r="102" spans="1:12" ht="30" customHeight="1" outlineLevel="4">
      <c r="A102" s="12" t="s">
        <v>40</v>
      </c>
      <c r="B102" s="26" t="s">
        <v>82</v>
      </c>
      <c r="C102" s="6" t="s">
        <v>75</v>
      </c>
      <c r="D102" s="6" t="s">
        <v>116</v>
      </c>
      <c r="E102" s="6" t="s">
        <v>16</v>
      </c>
      <c r="F102" s="13">
        <v>12885</v>
      </c>
      <c r="G102" s="13">
        <v>3568</v>
      </c>
      <c r="H102" s="13">
        <v>3568</v>
      </c>
      <c r="I102" s="33"/>
      <c r="J102" s="33"/>
      <c r="K102" s="33"/>
      <c r="L102" s="33"/>
    </row>
    <row r="103" spans="1:12" ht="15" customHeight="1" outlineLevel="4">
      <c r="A103" s="12" t="s">
        <v>43</v>
      </c>
      <c r="B103" s="26" t="s">
        <v>82</v>
      </c>
      <c r="C103" s="6" t="s">
        <v>75</v>
      </c>
      <c r="D103" s="6" t="s">
        <v>116</v>
      </c>
      <c r="E103" s="6" t="s">
        <v>7</v>
      </c>
      <c r="F103" s="13">
        <v>17020</v>
      </c>
      <c r="G103" s="13">
        <v>17020</v>
      </c>
      <c r="H103" s="13">
        <v>17020</v>
      </c>
      <c r="I103" s="33"/>
      <c r="J103" s="33"/>
      <c r="K103" s="33"/>
      <c r="L103" s="33"/>
    </row>
    <row r="104" spans="1:21" s="10" customFormat="1" ht="18.75" customHeight="1" outlineLevel="5">
      <c r="A104" s="14" t="s">
        <v>31</v>
      </c>
      <c r="B104" s="28" t="s">
        <v>82</v>
      </c>
      <c r="C104" s="15" t="s">
        <v>75</v>
      </c>
      <c r="D104" s="15" t="s">
        <v>116</v>
      </c>
      <c r="E104" s="15" t="s">
        <v>8</v>
      </c>
      <c r="F104" s="13">
        <v>50000</v>
      </c>
      <c r="G104" s="13">
        <v>10000</v>
      </c>
      <c r="H104" s="13">
        <v>10000</v>
      </c>
      <c r="I104" s="34"/>
      <c r="J104" s="34"/>
      <c r="K104" s="34"/>
      <c r="L104" s="34"/>
      <c r="U104" s="40"/>
    </row>
    <row r="105" spans="1:12" ht="15" customHeight="1" outlineLevel="1">
      <c r="A105" s="8" t="s">
        <v>19</v>
      </c>
      <c r="B105" s="25" t="s">
        <v>83</v>
      </c>
      <c r="C105" s="16" t="s">
        <v>72</v>
      </c>
      <c r="D105" s="16" t="s">
        <v>0</v>
      </c>
      <c r="E105" s="16" t="s">
        <v>1</v>
      </c>
      <c r="F105" s="17">
        <f aca="true" t="shared" si="7" ref="F105:H107">F106</f>
        <v>546234.78</v>
      </c>
      <c r="G105" s="17">
        <f t="shared" si="7"/>
        <v>437328</v>
      </c>
      <c r="H105" s="17">
        <f t="shared" si="7"/>
        <v>437328</v>
      </c>
      <c r="I105" s="33"/>
      <c r="J105" s="33"/>
      <c r="K105" s="33"/>
      <c r="L105" s="33"/>
    </row>
    <row r="106" spans="1:12" ht="15" customHeight="1" outlineLevel="2">
      <c r="A106" s="8" t="s">
        <v>20</v>
      </c>
      <c r="B106" s="25" t="s">
        <v>83</v>
      </c>
      <c r="C106" s="16" t="s">
        <v>73</v>
      </c>
      <c r="D106" s="16" t="s">
        <v>0</v>
      </c>
      <c r="E106" s="16" t="s">
        <v>1</v>
      </c>
      <c r="F106" s="17">
        <f t="shared" si="7"/>
        <v>546234.78</v>
      </c>
      <c r="G106" s="17">
        <f t="shared" si="7"/>
        <v>437328</v>
      </c>
      <c r="H106" s="17">
        <f t="shared" si="7"/>
        <v>437328</v>
      </c>
      <c r="I106" s="33"/>
      <c r="J106" s="33"/>
      <c r="K106" s="33"/>
      <c r="L106" s="33"/>
    </row>
    <row r="107" spans="1:21" ht="105.75" customHeight="1" outlineLevel="3">
      <c r="A107" s="12" t="s">
        <v>56</v>
      </c>
      <c r="B107" s="26" t="s">
        <v>83</v>
      </c>
      <c r="C107" s="6" t="s">
        <v>73</v>
      </c>
      <c r="D107" s="6" t="s">
        <v>122</v>
      </c>
      <c r="E107" s="6" t="s">
        <v>1</v>
      </c>
      <c r="F107" s="13">
        <f t="shared" si="7"/>
        <v>546234.78</v>
      </c>
      <c r="G107" s="13">
        <f t="shared" si="7"/>
        <v>437328</v>
      </c>
      <c r="H107" s="13">
        <f t="shared" si="7"/>
        <v>437328</v>
      </c>
      <c r="I107" s="33"/>
      <c r="J107" s="33"/>
      <c r="K107" s="33"/>
      <c r="L107" s="33"/>
      <c r="U107" s="38"/>
    </row>
    <row r="108" spans="1:12" ht="14.25" customHeight="1" outlineLevel="4">
      <c r="A108" s="12" t="s">
        <v>33</v>
      </c>
      <c r="B108" s="26" t="s">
        <v>83</v>
      </c>
      <c r="C108" s="6" t="s">
        <v>73</v>
      </c>
      <c r="D108" s="6" t="s">
        <v>122</v>
      </c>
      <c r="E108" s="6" t="s">
        <v>9</v>
      </c>
      <c r="F108" s="13">
        <v>546234.78</v>
      </c>
      <c r="G108" s="13">
        <v>437328</v>
      </c>
      <c r="H108" s="13">
        <v>437328</v>
      </c>
      <c r="I108" s="33"/>
      <c r="J108" s="33"/>
      <c r="K108" s="33"/>
      <c r="L108" s="33"/>
    </row>
    <row r="109" spans="1:12" ht="15" customHeight="1" outlineLevel="1">
      <c r="A109" s="8" t="s">
        <v>21</v>
      </c>
      <c r="B109" s="25" t="s">
        <v>81</v>
      </c>
      <c r="C109" s="16" t="s">
        <v>72</v>
      </c>
      <c r="D109" s="16" t="s">
        <v>0</v>
      </c>
      <c r="E109" s="16" t="s">
        <v>1</v>
      </c>
      <c r="F109" s="17">
        <f aca="true" t="shared" si="8" ref="F109:H111">F110</f>
        <v>71536.23</v>
      </c>
      <c r="G109" s="17">
        <f t="shared" si="8"/>
        <v>73661.04</v>
      </c>
      <c r="H109" s="17">
        <f t="shared" si="8"/>
        <v>73661.04</v>
      </c>
      <c r="I109" s="33"/>
      <c r="J109" s="33"/>
      <c r="K109" s="33"/>
      <c r="L109" s="33"/>
    </row>
    <row r="110" spans="1:12" ht="15" customHeight="1" outlineLevel="2">
      <c r="A110" s="20" t="s">
        <v>22</v>
      </c>
      <c r="B110" s="27" t="s">
        <v>81</v>
      </c>
      <c r="C110" s="16" t="s">
        <v>73</v>
      </c>
      <c r="D110" s="16" t="s">
        <v>0</v>
      </c>
      <c r="E110" s="16" t="s">
        <v>1</v>
      </c>
      <c r="F110" s="17">
        <f t="shared" si="8"/>
        <v>71536.23</v>
      </c>
      <c r="G110" s="17">
        <f t="shared" si="8"/>
        <v>73661.04</v>
      </c>
      <c r="H110" s="17">
        <f t="shared" si="8"/>
        <v>73661.04</v>
      </c>
      <c r="I110" s="33"/>
      <c r="J110" s="33"/>
      <c r="K110" s="33"/>
      <c r="L110" s="33"/>
    </row>
    <row r="111" spans="1:12" ht="30" customHeight="1" outlineLevel="3">
      <c r="A111" s="12" t="s">
        <v>57</v>
      </c>
      <c r="B111" s="26" t="s">
        <v>81</v>
      </c>
      <c r="C111" s="6" t="s">
        <v>73</v>
      </c>
      <c r="D111" s="6" t="s">
        <v>123</v>
      </c>
      <c r="E111" s="6" t="s">
        <v>1</v>
      </c>
      <c r="F111" s="13">
        <f t="shared" si="8"/>
        <v>71536.23</v>
      </c>
      <c r="G111" s="13">
        <f t="shared" si="8"/>
        <v>73661.04</v>
      </c>
      <c r="H111" s="13">
        <f t="shared" si="8"/>
        <v>73661.04</v>
      </c>
      <c r="I111" s="33"/>
      <c r="J111" s="33"/>
      <c r="K111" s="33"/>
      <c r="L111" s="33"/>
    </row>
    <row r="112" spans="1:12" ht="30" customHeight="1" outlineLevel="4">
      <c r="A112" s="12" t="s">
        <v>41</v>
      </c>
      <c r="B112" s="26" t="s">
        <v>81</v>
      </c>
      <c r="C112" s="6" t="s">
        <v>73</v>
      </c>
      <c r="D112" s="6" t="s">
        <v>123</v>
      </c>
      <c r="E112" s="6" t="s">
        <v>25</v>
      </c>
      <c r="F112" s="13">
        <v>71536.23</v>
      </c>
      <c r="G112" s="13">
        <v>73661.04</v>
      </c>
      <c r="H112" s="13">
        <v>73661.04</v>
      </c>
      <c r="I112" s="33"/>
      <c r="J112" s="33"/>
      <c r="K112" s="33"/>
      <c r="L112" s="33"/>
    </row>
    <row r="113" spans="1:12" ht="15" customHeight="1" hidden="1" outlineLevel="5">
      <c r="A113" s="8" t="s">
        <v>4</v>
      </c>
      <c r="B113" s="8"/>
      <c r="C113" s="6" t="s">
        <v>23</v>
      </c>
      <c r="D113" s="6" t="s">
        <v>24</v>
      </c>
      <c r="E113" s="6" t="s">
        <v>25</v>
      </c>
      <c r="F113" s="7">
        <v>52500</v>
      </c>
      <c r="G113" s="7">
        <v>52500</v>
      </c>
      <c r="H113" s="7">
        <v>52500</v>
      </c>
      <c r="I113" s="33"/>
      <c r="J113" s="33"/>
      <c r="K113" s="33"/>
      <c r="L113" s="33"/>
    </row>
    <row r="114" spans="1:21" ht="12.75" customHeight="1" collapsed="1">
      <c r="A114" s="50" t="s">
        <v>26</v>
      </c>
      <c r="B114" s="50"/>
      <c r="C114" s="50"/>
      <c r="D114" s="50"/>
      <c r="E114" s="50"/>
      <c r="F114" s="9">
        <f>F9</f>
        <v>24566684.98</v>
      </c>
      <c r="G114" s="9">
        <f>G9</f>
        <v>12069052.12</v>
      </c>
      <c r="H114" s="9">
        <f>H9</f>
        <v>12166274.059999999</v>
      </c>
      <c r="I114" s="33"/>
      <c r="J114" s="33"/>
      <c r="K114" s="33"/>
      <c r="L114" s="33"/>
      <c r="U114" s="38"/>
    </row>
    <row r="115" spans="1:6" ht="12.75" customHeight="1">
      <c r="A115" s="2"/>
      <c r="B115" s="2"/>
      <c r="C115" s="2"/>
      <c r="D115" s="2"/>
      <c r="E115" s="2"/>
      <c r="F115" s="3"/>
    </row>
    <row r="116" spans="1:6" ht="15" customHeight="1">
      <c r="A116" s="51"/>
      <c r="B116" s="51"/>
      <c r="C116" s="51"/>
      <c r="D116" s="51"/>
      <c r="E116" s="51"/>
      <c r="F116" s="51"/>
    </row>
  </sheetData>
  <sheetProtection/>
  <mergeCells count="5">
    <mergeCell ref="A114:E114"/>
    <mergeCell ref="A116:F116"/>
    <mergeCell ref="A4:H6"/>
    <mergeCell ref="D2:H3"/>
    <mergeCell ref="F7:G7"/>
  </mergeCells>
  <printOptions/>
  <pageMargins left="0.7874015748031497" right="0.5905511811023623" top="0.3937007874015748" bottom="0.1968503937007874" header="0.3937007874015748" footer="0.5118110236220472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2022-12-27T08:45:37Z</cp:lastPrinted>
  <dcterms:created xsi:type="dcterms:W3CDTF">2016-09-06T13:05:40Z</dcterms:created>
  <dcterms:modified xsi:type="dcterms:W3CDTF">2022-12-27T11:31:22Z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